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ownloads\404\planilhas\"/>
    </mc:Choice>
  </mc:AlternateContent>
  <xr:revisionPtr revIDLastSave="0" documentId="13_ncr:1_{9CE18C09-187B-4790-A3A8-6C69EA1889ED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PLANILHA ORCAMENTARIA" sheetId="1" r:id="rId1"/>
    <sheet name="CRONOGRAMA" sheetId="9" r:id="rId2"/>
  </sheets>
  <definedNames>
    <definedName name="JR_PAGE_ANCHOR_0_1">'PLANILHA ORCAMENTARIA'!$A$1</definedName>
    <definedName name="JR_PAGE_ANCHOR_1_1">#REF!</definedName>
    <definedName name="JR_PAGE_ANCHOR_10_1">#REF!</definedName>
    <definedName name="JR_PAGE_ANCHOR_11_1">#REF!</definedName>
    <definedName name="JR_PAGE_ANCHOR_2_1">#REF!</definedName>
    <definedName name="JR_PAGE_ANCHOR_3_1">#REF!</definedName>
    <definedName name="JR_PAGE_ANCHOR_4_1">#REF!</definedName>
    <definedName name="JR_PAGE_ANCHOR_5_1">#REF!</definedName>
    <definedName name="JR_PAGE_ANCHOR_6_1">#REF!</definedName>
    <definedName name="JR_PAGE_ANCHOR_7_1">#REF!</definedName>
    <definedName name="JR_PAGE_ANCHOR_8_1">CRONOGRAMA!$A$1</definedName>
    <definedName name="JR_PAGE_ANCHOR_9_1">#REF!</definedName>
  </definedNames>
  <calcPr calcId="191029"/>
  <extLst>
    <ext uri="GoogleSheetsCustomDataVersion2">
      <go:sheetsCustomData xmlns:go="http://customooxmlschemas.google.com/" r:id="rId16" roundtripDataChecksum="1SZLstvRT3pBMEe0a6P4LgZk+JZkMOJM1y6j/sJBe0w="/>
    </ext>
  </extLst>
</workbook>
</file>

<file path=xl/calcChain.xml><?xml version="1.0" encoding="utf-8"?>
<calcChain xmlns="http://schemas.openxmlformats.org/spreadsheetml/2006/main">
  <c r="C35" i="9" l="1"/>
  <c r="C33" i="9"/>
  <c r="P36" i="9"/>
  <c r="O36" i="9"/>
  <c r="G36" i="9"/>
  <c r="F36" i="9"/>
  <c r="L34" i="9"/>
  <c r="K34" i="9"/>
  <c r="P32" i="9"/>
  <c r="J32" i="9"/>
  <c r="G32" i="9"/>
  <c r="N30" i="9"/>
  <c r="M30" i="9"/>
  <c r="E30" i="9"/>
  <c r="D30" i="9"/>
  <c r="J28" i="9"/>
  <c r="G28" i="9"/>
  <c r="N26" i="9"/>
  <c r="M26" i="9"/>
  <c r="D26" i="9"/>
  <c r="P24" i="9"/>
  <c r="G24" i="9"/>
  <c r="F24" i="9"/>
  <c r="Q21" i="9"/>
  <c r="H26" i="9" s="1"/>
  <c r="J21" i="1"/>
  <c r="J22" i="1"/>
  <c r="J53" i="1"/>
  <c r="J54" i="1"/>
  <c r="J85" i="1"/>
  <c r="J86" i="1"/>
  <c r="J117" i="1"/>
  <c r="J118" i="1"/>
  <c r="J149" i="1"/>
  <c r="J150" i="1"/>
  <c r="J181" i="1"/>
  <c r="J182" i="1"/>
  <c r="J213" i="1"/>
  <c r="J214" i="1"/>
  <c r="J245" i="1"/>
  <c r="J246" i="1"/>
  <c r="J277" i="1"/>
  <c r="J278" i="1"/>
  <c r="J309" i="1"/>
  <c r="J310" i="1"/>
  <c r="J341" i="1"/>
  <c r="J342" i="1"/>
  <c r="J373" i="1"/>
  <c r="J374" i="1"/>
  <c r="J405" i="1"/>
  <c r="J406" i="1"/>
  <c r="J437" i="1"/>
  <c r="J438" i="1"/>
  <c r="I6" i="1"/>
  <c r="J6" i="1" s="1"/>
  <c r="I7" i="1"/>
  <c r="J7" i="1" s="1"/>
  <c r="I8" i="1"/>
  <c r="J8" i="1" s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I22" i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I54" i="1"/>
  <c r="I55" i="1"/>
  <c r="J55" i="1" s="1"/>
  <c r="I56" i="1"/>
  <c r="J56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3" i="1"/>
  <c r="J63" i="1" s="1"/>
  <c r="I64" i="1"/>
  <c r="J64" i="1" s="1"/>
  <c r="I65" i="1"/>
  <c r="J65" i="1" s="1"/>
  <c r="I66" i="1"/>
  <c r="J66" i="1" s="1"/>
  <c r="I67" i="1"/>
  <c r="J67" i="1" s="1"/>
  <c r="I68" i="1"/>
  <c r="J68" i="1" s="1"/>
  <c r="I69" i="1"/>
  <c r="J69" i="1" s="1"/>
  <c r="I70" i="1"/>
  <c r="J70" i="1" s="1"/>
  <c r="I71" i="1"/>
  <c r="J71" i="1" s="1"/>
  <c r="I72" i="1"/>
  <c r="J72" i="1" s="1"/>
  <c r="I73" i="1"/>
  <c r="J73" i="1" s="1"/>
  <c r="I74" i="1"/>
  <c r="J74" i="1" s="1"/>
  <c r="I75" i="1"/>
  <c r="J75" i="1" s="1"/>
  <c r="I76" i="1"/>
  <c r="J76" i="1" s="1"/>
  <c r="I77" i="1"/>
  <c r="J77" i="1" s="1"/>
  <c r="I78" i="1"/>
  <c r="J78" i="1" s="1"/>
  <c r="I79" i="1"/>
  <c r="J79" i="1" s="1"/>
  <c r="I80" i="1"/>
  <c r="J80" i="1" s="1"/>
  <c r="I81" i="1"/>
  <c r="J81" i="1" s="1"/>
  <c r="I82" i="1"/>
  <c r="J82" i="1" s="1"/>
  <c r="I83" i="1"/>
  <c r="J83" i="1" s="1"/>
  <c r="I84" i="1"/>
  <c r="J84" i="1" s="1"/>
  <c r="I85" i="1"/>
  <c r="I86" i="1"/>
  <c r="I87" i="1"/>
  <c r="J87" i="1" s="1"/>
  <c r="I88" i="1"/>
  <c r="J88" i="1" s="1"/>
  <c r="I89" i="1"/>
  <c r="J89" i="1" s="1"/>
  <c r="I90" i="1"/>
  <c r="J90" i="1" s="1"/>
  <c r="I91" i="1"/>
  <c r="J91" i="1" s="1"/>
  <c r="I92" i="1"/>
  <c r="J92" i="1" s="1"/>
  <c r="I93" i="1"/>
  <c r="J93" i="1" s="1"/>
  <c r="I94" i="1"/>
  <c r="J94" i="1" s="1"/>
  <c r="I95" i="1"/>
  <c r="J95" i="1" s="1"/>
  <c r="I96" i="1"/>
  <c r="J96" i="1" s="1"/>
  <c r="I97" i="1"/>
  <c r="J97" i="1" s="1"/>
  <c r="I98" i="1"/>
  <c r="J98" i="1" s="1"/>
  <c r="I99" i="1"/>
  <c r="J99" i="1" s="1"/>
  <c r="I100" i="1"/>
  <c r="J100" i="1" s="1"/>
  <c r="I101" i="1"/>
  <c r="J101" i="1" s="1"/>
  <c r="I102" i="1"/>
  <c r="J102" i="1" s="1"/>
  <c r="I103" i="1"/>
  <c r="J103" i="1" s="1"/>
  <c r="I104" i="1"/>
  <c r="J104" i="1" s="1"/>
  <c r="I105" i="1"/>
  <c r="J105" i="1" s="1"/>
  <c r="I106" i="1"/>
  <c r="J106" i="1" s="1"/>
  <c r="I107" i="1"/>
  <c r="J107" i="1" s="1"/>
  <c r="I108" i="1"/>
  <c r="J108" i="1" s="1"/>
  <c r="I109" i="1"/>
  <c r="J109" i="1" s="1"/>
  <c r="I110" i="1"/>
  <c r="J110" i="1" s="1"/>
  <c r="I111" i="1"/>
  <c r="J111" i="1" s="1"/>
  <c r="I112" i="1"/>
  <c r="J112" i="1" s="1"/>
  <c r="I113" i="1"/>
  <c r="J113" i="1" s="1"/>
  <c r="I114" i="1"/>
  <c r="J114" i="1" s="1"/>
  <c r="I115" i="1"/>
  <c r="J115" i="1" s="1"/>
  <c r="I116" i="1"/>
  <c r="J116" i="1" s="1"/>
  <c r="I117" i="1"/>
  <c r="I118" i="1"/>
  <c r="I119" i="1"/>
  <c r="J119" i="1" s="1"/>
  <c r="I120" i="1"/>
  <c r="J120" i="1" s="1"/>
  <c r="I121" i="1"/>
  <c r="J121" i="1" s="1"/>
  <c r="I122" i="1"/>
  <c r="J122" i="1" s="1"/>
  <c r="I123" i="1"/>
  <c r="J123" i="1" s="1"/>
  <c r="I124" i="1"/>
  <c r="J124" i="1" s="1"/>
  <c r="I125" i="1"/>
  <c r="J125" i="1" s="1"/>
  <c r="I126" i="1"/>
  <c r="J126" i="1" s="1"/>
  <c r="I127" i="1"/>
  <c r="J127" i="1" s="1"/>
  <c r="I128" i="1"/>
  <c r="J128" i="1" s="1"/>
  <c r="I129" i="1"/>
  <c r="J129" i="1" s="1"/>
  <c r="I130" i="1"/>
  <c r="J130" i="1" s="1"/>
  <c r="I131" i="1"/>
  <c r="J131" i="1" s="1"/>
  <c r="I132" i="1"/>
  <c r="J132" i="1" s="1"/>
  <c r="I133" i="1"/>
  <c r="J133" i="1" s="1"/>
  <c r="I134" i="1"/>
  <c r="J134" i="1" s="1"/>
  <c r="I135" i="1"/>
  <c r="J135" i="1" s="1"/>
  <c r="I136" i="1"/>
  <c r="J136" i="1" s="1"/>
  <c r="I137" i="1"/>
  <c r="J137" i="1" s="1"/>
  <c r="I138" i="1"/>
  <c r="J138" i="1" s="1"/>
  <c r="I139" i="1"/>
  <c r="J139" i="1" s="1"/>
  <c r="I140" i="1"/>
  <c r="J140" i="1" s="1"/>
  <c r="I141" i="1"/>
  <c r="J141" i="1" s="1"/>
  <c r="I142" i="1"/>
  <c r="J142" i="1" s="1"/>
  <c r="I143" i="1"/>
  <c r="J143" i="1" s="1"/>
  <c r="I144" i="1"/>
  <c r="J144" i="1" s="1"/>
  <c r="I145" i="1"/>
  <c r="J145" i="1" s="1"/>
  <c r="I146" i="1"/>
  <c r="J146" i="1" s="1"/>
  <c r="I147" i="1"/>
  <c r="J147" i="1" s="1"/>
  <c r="I148" i="1"/>
  <c r="J148" i="1" s="1"/>
  <c r="I149" i="1"/>
  <c r="I150" i="1"/>
  <c r="I151" i="1"/>
  <c r="J151" i="1" s="1"/>
  <c r="I152" i="1"/>
  <c r="J152" i="1" s="1"/>
  <c r="I153" i="1"/>
  <c r="J153" i="1" s="1"/>
  <c r="I154" i="1"/>
  <c r="J154" i="1" s="1"/>
  <c r="I155" i="1"/>
  <c r="J155" i="1" s="1"/>
  <c r="I156" i="1"/>
  <c r="J156" i="1" s="1"/>
  <c r="I157" i="1"/>
  <c r="J157" i="1" s="1"/>
  <c r="I158" i="1"/>
  <c r="J158" i="1" s="1"/>
  <c r="I159" i="1"/>
  <c r="J159" i="1" s="1"/>
  <c r="I160" i="1"/>
  <c r="J160" i="1" s="1"/>
  <c r="I161" i="1"/>
  <c r="J161" i="1" s="1"/>
  <c r="I162" i="1"/>
  <c r="J162" i="1" s="1"/>
  <c r="I163" i="1"/>
  <c r="J163" i="1" s="1"/>
  <c r="I164" i="1"/>
  <c r="J164" i="1" s="1"/>
  <c r="I165" i="1"/>
  <c r="J165" i="1" s="1"/>
  <c r="I166" i="1"/>
  <c r="J166" i="1" s="1"/>
  <c r="I167" i="1"/>
  <c r="J167" i="1" s="1"/>
  <c r="I168" i="1"/>
  <c r="J168" i="1" s="1"/>
  <c r="I169" i="1"/>
  <c r="J169" i="1" s="1"/>
  <c r="I170" i="1"/>
  <c r="J170" i="1" s="1"/>
  <c r="I171" i="1"/>
  <c r="J171" i="1" s="1"/>
  <c r="I172" i="1"/>
  <c r="J172" i="1" s="1"/>
  <c r="I173" i="1"/>
  <c r="J173" i="1" s="1"/>
  <c r="I174" i="1"/>
  <c r="J174" i="1" s="1"/>
  <c r="I175" i="1"/>
  <c r="J175" i="1" s="1"/>
  <c r="I176" i="1"/>
  <c r="J176" i="1" s="1"/>
  <c r="I177" i="1"/>
  <c r="J177" i="1" s="1"/>
  <c r="I178" i="1"/>
  <c r="J178" i="1" s="1"/>
  <c r="I179" i="1"/>
  <c r="J179" i="1" s="1"/>
  <c r="I180" i="1"/>
  <c r="J180" i="1" s="1"/>
  <c r="I181" i="1"/>
  <c r="I182" i="1"/>
  <c r="I183" i="1"/>
  <c r="J183" i="1" s="1"/>
  <c r="I184" i="1"/>
  <c r="J184" i="1" s="1"/>
  <c r="I185" i="1"/>
  <c r="J185" i="1" s="1"/>
  <c r="I186" i="1"/>
  <c r="J186" i="1" s="1"/>
  <c r="I187" i="1"/>
  <c r="J187" i="1" s="1"/>
  <c r="I188" i="1"/>
  <c r="J188" i="1" s="1"/>
  <c r="I189" i="1"/>
  <c r="J189" i="1" s="1"/>
  <c r="I190" i="1"/>
  <c r="J190" i="1" s="1"/>
  <c r="I191" i="1"/>
  <c r="J191" i="1" s="1"/>
  <c r="I192" i="1"/>
  <c r="J192" i="1" s="1"/>
  <c r="I193" i="1"/>
  <c r="J193" i="1" s="1"/>
  <c r="I194" i="1"/>
  <c r="J194" i="1" s="1"/>
  <c r="I195" i="1"/>
  <c r="J195" i="1" s="1"/>
  <c r="I196" i="1"/>
  <c r="J196" i="1" s="1"/>
  <c r="I197" i="1"/>
  <c r="J197" i="1" s="1"/>
  <c r="I198" i="1"/>
  <c r="J198" i="1" s="1"/>
  <c r="I199" i="1"/>
  <c r="J199" i="1" s="1"/>
  <c r="I200" i="1"/>
  <c r="J200" i="1" s="1"/>
  <c r="I201" i="1"/>
  <c r="J201" i="1" s="1"/>
  <c r="I202" i="1"/>
  <c r="J202" i="1" s="1"/>
  <c r="I203" i="1"/>
  <c r="J203" i="1" s="1"/>
  <c r="I204" i="1"/>
  <c r="J204" i="1" s="1"/>
  <c r="I205" i="1"/>
  <c r="J205" i="1" s="1"/>
  <c r="I206" i="1"/>
  <c r="J206" i="1" s="1"/>
  <c r="I207" i="1"/>
  <c r="J207" i="1" s="1"/>
  <c r="I208" i="1"/>
  <c r="J208" i="1" s="1"/>
  <c r="I209" i="1"/>
  <c r="J209" i="1" s="1"/>
  <c r="I210" i="1"/>
  <c r="J210" i="1" s="1"/>
  <c r="I211" i="1"/>
  <c r="J211" i="1" s="1"/>
  <c r="I212" i="1"/>
  <c r="J212" i="1" s="1"/>
  <c r="I213" i="1"/>
  <c r="I214" i="1"/>
  <c r="I215" i="1"/>
  <c r="J215" i="1" s="1"/>
  <c r="I216" i="1"/>
  <c r="J216" i="1" s="1"/>
  <c r="I217" i="1"/>
  <c r="J217" i="1" s="1"/>
  <c r="I218" i="1"/>
  <c r="J218" i="1" s="1"/>
  <c r="I219" i="1"/>
  <c r="J219" i="1" s="1"/>
  <c r="I220" i="1"/>
  <c r="J220" i="1" s="1"/>
  <c r="I221" i="1"/>
  <c r="J221" i="1" s="1"/>
  <c r="I222" i="1"/>
  <c r="J222" i="1" s="1"/>
  <c r="I223" i="1"/>
  <c r="J223" i="1" s="1"/>
  <c r="I224" i="1"/>
  <c r="J224" i="1" s="1"/>
  <c r="I225" i="1"/>
  <c r="J225" i="1" s="1"/>
  <c r="I226" i="1"/>
  <c r="J226" i="1" s="1"/>
  <c r="I227" i="1"/>
  <c r="J227" i="1" s="1"/>
  <c r="I228" i="1"/>
  <c r="J228" i="1" s="1"/>
  <c r="I229" i="1"/>
  <c r="J229" i="1" s="1"/>
  <c r="I230" i="1"/>
  <c r="J230" i="1" s="1"/>
  <c r="I231" i="1"/>
  <c r="J231" i="1" s="1"/>
  <c r="I232" i="1"/>
  <c r="J232" i="1" s="1"/>
  <c r="I233" i="1"/>
  <c r="J233" i="1" s="1"/>
  <c r="I234" i="1"/>
  <c r="J234" i="1" s="1"/>
  <c r="I235" i="1"/>
  <c r="J235" i="1" s="1"/>
  <c r="I236" i="1"/>
  <c r="J236" i="1" s="1"/>
  <c r="I237" i="1"/>
  <c r="J237" i="1" s="1"/>
  <c r="I238" i="1"/>
  <c r="J238" i="1" s="1"/>
  <c r="I239" i="1"/>
  <c r="J239" i="1" s="1"/>
  <c r="I240" i="1"/>
  <c r="J240" i="1" s="1"/>
  <c r="I241" i="1"/>
  <c r="J241" i="1" s="1"/>
  <c r="I242" i="1"/>
  <c r="J242" i="1" s="1"/>
  <c r="I243" i="1"/>
  <c r="J243" i="1" s="1"/>
  <c r="I244" i="1"/>
  <c r="J244" i="1" s="1"/>
  <c r="I245" i="1"/>
  <c r="I246" i="1"/>
  <c r="I247" i="1"/>
  <c r="J247" i="1" s="1"/>
  <c r="I248" i="1"/>
  <c r="J248" i="1" s="1"/>
  <c r="I249" i="1"/>
  <c r="J249" i="1" s="1"/>
  <c r="I250" i="1"/>
  <c r="J250" i="1" s="1"/>
  <c r="I251" i="1"/>
  <c r="J251" i="1" s="1"/>
  <c r="I252" i="1"/>
  <c r="J252" i="1" s="1"/>
  <c r="I253" i="1"/>
  <c r="J253" i="1" s="1"/>
  <c r="I254" i="1"/>
  <c r="J254" i="1" s="1"/>
  <c r="I255" i="1"/>
  <c r="J255" i="1" s="1"/>
  <c r="I256" i="1"/>
  <c r="J256" i="1" s="1"/>
  <c r="I257" i="1"/>
  <c r="J257" i="1" s="1"/>
  <c r="I258" i="1"/>
  <c r="J258" i="1" s="1"/>
  <c r="I259" i="1"/>
  <c r="J259" i="1" s="1"/>
  <c r="I260" i="1"/>
  <c r="J260" i="1" s="1"/>
  <c r="I261" i="1"/>
  <c r="J261" i="1" s="1"/>
  <c r="I262" i="1"/>
  <c r="J262" i="1" s="1"/>
  <c r="I263" i="1"/>
  <c r="J263" i="1" s="1"/>
  <c r="I264" i="1"/>
  <c r="J264" i="1" s="1"/>
  <c r="I265" i="1"/>
  <c r="J265" i="1" s="1"/>
  <c r="I266" i="1"/>
  <c r="J266" i="1" s="1"/>
  <c r="I267" i="1"/>
  <c r="J267" i="1" s="1"/>
  <c r="I268" i="1"/>
  <c r="J268" i="1" s="1"/>
  <c r="I269" i="1"/>
  <c r="J269" i="1" s="1"/>
  <c r="I270" i="1"/>
  <c r="J270" i="1" s="1"/>
  <c r="I271" i="1"/>
  <c r="J271" i="1" s="1"/>
  <c r="I272" i="1"/>
  <c r="J272" i="1" s="1"/>
  <c r="I273" i="1"/>
  <c r="J273" i="1" s="1"/>
  <c r="I274" i="1"/>
  <c r="J274" i="1" s="1"/>
  <c r="I275" i="1"/>
  <c r="J275" i="1" s="1"/>
  <c r="I276" i="1"/>
  <c r="J276" i="1" s="1"/>
  <c r="I277" i="1"/>
  <c r="I278" i="1"/>
  <c r="I279" i="1"/>
  <c r="J279" i="1" s="1"/>
  <c r="I280" i="1"/>
  <c r="J280" i="1" s="1"/>
  <c r="I281" i="1"/>
  <c r="J281" i="1" s="1"/>
  <c r="I282" i="1"/>
  <c r="J282" i="1" s="1"/>
  <c r="I283" i="1"/>
  <c r="J283" i="1" s="1"/>
  <c r="I284" i="1"/>
  <c r="J284" i="1" s="1"/>
  <c r="I285" i="1"/>
  <c r="J285" i="1" s="1"/>
  <c r="I286" i="1"/>
  <c r="J286" i="1" s="1"/>
  <c r="I287" i="1"/>
  <c r="J287" i="1" s="1"/>
  <c r="I288" i="1"/>
  <c r="J288" i="1" s="1"/>
  <c r="I289" i="1"/>
  <c r="J289" i="1" s="1"/>
  <c r="I290" i="1"/>
  <c r="J290" i="1" s="1"/>
  <c r="I291" i="1"/>
  <c r="J291" i="1" s="1"/>
  <c r="I292" i="1"/>
  <c r="J292" i="1" s="1"/>
  <c r="I293" i="1"/>
  <c r="J293" i="1" s="1"/>
  <c r="I294" i="1"/>
  <c r="J294" i="1" s="1"/>
  <c r="I295" i="1"/>
  <c r="J295" i="1" s="1"/>
  <c r="I296" i="1"/>
  <c r="J296" i="1" s="1"/>
  <c r="I297" i="1"/>
  <c r="J297" i="1" s="1"/>
  <c r="I298" i="1"/>
  <c r="J298" i="1" s="1"/>
  <c r="I299" i="1"/>
  <c r="J299" i="1" s="1"/>
  <c r="I300" i="1"/>
  <c r="J300" i="1" s="1"/>
  <c r="I301" i="1"/>
  <c r="J301" i="1" s="1"/>
  <c r="I302" i="1"/>
  <c r="J302" i="1" s="1"/>
  <c r="I303" i="1"/>
  <c r="J303" i="1" s="1"/>
  <c r="I304" i="1"/>
  <c r="J304" i="1" s="1"/>
  <c r="I305" i="1"/>
  <c r="J305" i="1" s="1"/>
  <c r="I306" i="1"/>
  <c r="J306" i="1" s="1"/>
  <c r="I307" i="1"/>
  <c r="J307" i="1" s="1"/>
  <c r="I308" i="1"/>
  <c r="J308" i="1" s="1"/>
  <c r="I309" i="1"/>
  <c r="I310" i="1"/>
  <c r="I311" i="1"/>
  <c r="J311" i="1" s="1"/>
  <c r="I312" i="1"/>
  <c r="J312" i="1" s="1"/>
  <c r="I313" i="1"/>
  <c r="J313" i="1" s="1"/>
  <c r="I314" i="1"/>
  <c r="J314" i="1" s="1"/>
  <c r="I315" i="1"/>
  <c r="J315" i="1" s="1"/>
  <c r="I316" i="1"/>
  <c r="J316" i="1" s="1"/>
  <c r="I317" i="1"/>
  <c r="J317" i="1" s="1"/>
  <c r="I318" i="1"/>
  <c r="J318" i="1" s="1"/>
  <c r="I319" i="1"/>
  <c r="J319" i="1" s="1"/>
  <c r="I320" i="1"/>
  <c r="J320" i="1" s="1"/>
  <c r="I321" i="1"/>
  <c r="J321" i="1" s="1"/>
  <c r="I322" i="1"/>
  <c r="J322" i="1" s="1"/>
  <c r="I323" i="1"/>
  <c r="J323" i="1" s="1"/>
  <c r="I324" i="1"/>
  <c r="J324" i="1" s="1"/>
  <c r="I325" i="1"/>
  <c r="J325" i="1" s="1"/>
  <c r="I326" i="1"/>
  <c r="J326" i="1" s="1"/>
  <c r="I327" i="1"/>
  <c r="J327" i="1" s="1"/>
  <c r="I328" i="1"/>
  <c r="J328" i="1" s="1"/>
  <c r="I329" i="1"/>
  <c r="J329" i="1" s="1"/>
  <c r="I330" i="1"/>
  <c r="J330" i="1" s="1"/>
  <c r="I331" i="1"/>
  <c r="J331" i="1" s="1"/>
  <c r="I332" i="1"/>
  <c r="J332" i="1" s="1"/>
  <c r="I333" i="1"/>
  <c r="J333" i="1" s="1"/>
  <c r="I334" i="1"/>
  <c r="J334" i="1" s="1"/>
  <c r="I335" i="1"/>
  <c r="J335" i="1" s="1"/>
  <c r="I336" i="1"/>
  <c r="J336" i="1" s="1"/>
  <c r="I337" i="1"/>
  <c r="J337" i="1" s="1"/>
  <c r="I338" i="1"/>
  <c r="J338" i="1" s="1"/>
  <c r="I339" i="1"/>
  <c r="J339" i="1" s="1"/>
  <c r="I340" i="1"/>
  <c r="J340" i="1" s="1"/>
  <c r="I341" i="1"/>
  <c r="I342" i="1"/>
  <c r="I343" i="1"/>
  <c r="J343" i="1" s="1"/>
  <c r="I344" i="1"/>
  <c r="J344" i="1" s="1"/>
  <c r="I345" i="1"/>
  <c r="J345" i="1" s="1"/>
  <c r="I346" i="1"/>
  <c r="J346" i="1" s="1"/>
  <c r="I347" i="1"/>
  <c r="J347" i="1" s="1"/>
  <c r="I348" i="1"/>
  <c r="J348" i="1" s="1"/>
  <c r="I349" i="1"/>
  <c r="J349" i="1" s="1"/>
  <c r="I350" i="1"/>
  <c r="J350" i="1" s="1"/>
  <c r="I351" i="1"/>
  <c r="J351" i="1" s="1"/>
  <c r="I352" i="1"/>
  <c r="J352" i="1" s="1"/>
  <c r="I353" i="1"/>
  <c r="J353" i="1" s="1"/>
  <c r="I354" i="1"/>
  <c r="J354" i="1" s="1"/>
  <c r="I355" i="1"/>
  <c r="J355" i="1" s="1"/>
  <c r="I356" i="1"/>
  <c r="J356" i="1" s="1"/>
  <c r="I357" i="1"/>
  <c r="J357" i="1" s="1"/>
  <c r="I358" i="1"/>
  <c r="J358" i="1" s="1"/>
  <c r="I359" i="1"/>
  <c r="J359" i="1" s="1"/>
  <c r="I360" i="1"/>
  <c r="J360" i="1" s="1"/>
  <c r="I361" i="1"/>
  <c r="J361" i="1" s="1"/>
  <c r="I362" i="1"/>
  <c r="J362" i="1" s="1"/>
  <c r="I363" i="1"/>
  <c r="J363" i="1" s="1"/>
  <c r="I364" i="1"/>
  <c r="J364" i="1" s="1"/>
  <c r="I365" i="1"/>
  <c r="J365" i="1" s="1"/>
  <c r="I366" i="1"/>
  <c r="J366" i="1" s="1"/>
  <c r="I367" i="1"/>
  <c r="J367" i="1" s="1"/>
  <c r="I368" i="1"/>
  <c r="J368" i="1" s="1"/>
  <c r="I369" i="1"/>
  <c r="J369" i="1" s="1"/>
  <c r="I370" i="1"/>
  <c r="J370" i="1" s="1"/>
  <c r="I371" i="1"/>
  <c r="J371" i="1" s="1"/>
  <c r="I372" i="1"/>
  <c r="J372" i="1" s="1"/>
  <c r="I373" i="1"/>
  <c r="I374" i="1"/>
  <c r="I375" i="1"/>
  <c r="J375" i="1" s="1"/>
  <c r="I376" i="1"/>
  <c r="J376" i="1" s="1"/>
  <c r="I377" i="1"/>
  <c r="J377" i="1" s="1"/>
  <c r="I378" i="1"/>
  <c r="J378" i="1" s="1"/>
  <c r="I379" i="1"/>
  <c r="J379" i="1" s="1"/>
  <c r="I380" i="1"/>
  <c r="J380" i="1" s="1"/>
  <c r="I381" i="1"/>
  <c r="J381" i="1" s="1"/>
  <c r="I382" i="1"/>
  <c r="J382" i="1" s="1"/>
  <c r="I383" i="1"/>
  <c r="J383" i="1" s="1"/>
  <c r="I384" i="1"/>
  <c r="J384" i="1" s="1"/>
  <c r="I385" i="1"/>
  <c r="J385" i="1" s="1"/>
  <c r="I386" i="1"/>
  <c r="J386" i="1" s="1"/>
  <c r="I387" i="1"/>
  <c r="J387" i="1" s="1"/>
  <c r="I388" i="1"/>
  <c r="J388" i="1" s="1"/>
  <c r="I389" i="1"/>
  <c r="J389" i="1" s="1"/>
  <c r="I390" i="1"/>
  <c r="J390" i="1" s="1"/>
  <c r="I391" i="1"/>
  <c r="J391" i="1" s="1"/>
  <c r="I392" i="1"/>
  <c r="J392" i="1" s="1"/>
  <c r="I393" i="1"/>
  <c r="J393" i="1" s="1"/>
  <c r="I394" i="1"/>
  <c r="J394" i="1" s="1"/>
  <c r="I395" i="1"/>
  <c r="J395" i="1" s="1"/>
  <c r="I396" i="1"/>
  <c r="J396" i="1" s="1"/>
  <c r="I397" i="1"/>
  <c r="J397" i="1" s="1"/>
  <c r="I398" i="1"/>
  <c r="J398" i="1" s="1"/>
  <c r="I399" i="1"/>
  <c r="J399" i="1" s="1"/>
  <c r="I400" i="1"/>
  <c r="J400" i="1" s="1"/>
  <c r="I401" i="1"/>
  <c r="J401" i="1" s="1"/>
  <c r="I402" i="1"/>
  <c r="J402" i="1" s="1"/>
  <c r="I403" i="1"/>
  <c r="J403" i="1" s="1"/>
  <c r="I404" i="1"/>
  <c r="J404" i="1" s="1"/>
  <c r="I405" i="1"/>
  <c r="I406" i="1"/>
  <c r="I407" i="1"/>
  <c r="J407" i="1" s="1"/>
  <c r="I408" i="1"/>
  <c r="J408" i="1" s="1"/>
  <c r="I409" i="1"/>
  <c r="J409" i="1" s="1"/>
  <c r="I410" i="1"/>
  <c r="J410" i="1" s="1"/>
  <c r="I411" i="1"/>
  <c r="J411" i="1" s="1"/>
  <c r="I412" i="1"/>
  <c r="J412" i="1" s="1"/>
  <c r="I413" i="1"/>
  <c r="J413" i="1" s="1"/>
  <c r="I414" i="1"/>
  <c r="J414" i="1" s="1"/>
  <c r="I415" i="1"/>
  <c r="J415" i="1" s="1"/>
  <c r="I416" i="1"/>
  <c r="J416" i="1" s="1"/>
  <c r="I417" i="1"/>
  <c r="J417" i="1" s="1"/>
  <c r="I418" i="1"/>
  <c r="J418" i="1" s="1"/>
  <c r="I419" i="1"/>
  <c r="J419" i="1" s="1"/>
  <c r="I420" i="1"/>
  <c r="J420" i="1" s="1"/>
  <c r="I421" i="1"/>
  <c r="J421" i="1" s="1"/>
  <c r="I422" i="1"/>
  <c r="J422" i="1" s="1"/>
  <c r="I423" i="1"/>
  <c r="J423" i="1" s="1"/>
  <c r="I424" i="1"/>
  <c r="J424" i="1" s="1"/>
  <c r="I425" i="1"/>
  <c r="J425" i="1" s="1"/>
  <c r="I426" i="1"/>
  <c r="J426" i="1" s="1"/>
  <c r="I427" i="1"/>
  <c r="J427" i="1" s="1"/>
  <c r="I428" i="1"/>
  <c r="J428" i="1" s="1"/>
  <c r="I429" i="1"/>
  <c r="J429" i="1" s="1"/>
  <c r="I430" i="1"/>
  <c r="J430" i="1" s="1"/>
  <c r="I431" i="1"/>
  <c r="J431" i="1" s="1"/>
  <c r="I432" i="1"/>
  <c r="J432" i="1" s="1"/>
  <c r="I433" i="1"/>
  <c r="J433" i="1" s="1"/>
  <c r="I434" i="1"/>
  <c r="J434" i="1" s="1"/>
  <c r="I435" i="1"/>
  <c r="J435" i="1" s="1"/>
  <c r="I436" i="1"/>
  <c r="J436" i="1" s="1"/>
  <c r="I437" i="1"/>
  <c r="I438" i="1"/>
  <c r="I439" i="1"/>
  <c r="J439" i="1" s="1"/>
  <c r="I440" i="1"/>
  <c r="J440" i="1" s="1"/>
  <c r="I441" i="1"/>
  <c r="J441" i="1" s="1"/>
  <c r="I442" i="1"/>
  <c r="J442" i="1" s="1"/>
  <c r="I443" i="1"/>
  <c r="J443" i="1" s="1"/>
  <c r="I444" i="1"/>
  <c r="J444" i="1" s="1"/>
  <c r="I445" i="1"/>
  <c r="J445" i="1" s="1"/>
  <c r="I446" i="1"/>
  <c r="J446" i="1" s="1"/>
  <c r="I447" i="1"/>
  <c r="J447" i="1" s="1"/>
  <c r="I448" i="1"/>
  <c r="J448" i="1" s="1"/>
  <c r="I449" i="1"/>
  <c r="J449" i="1" s="1"/>
  <c r="I450" i="1"/>
  <c r="J450" i="1" s="1"/>
  <c r="I451" i="1"/>
  <c r="J451" i="1" s="1"/>
  <c r="I452" i="1"/>
  <c r="J452" i="1" s="1"/>
  <c r="I453" i="1"/>
  <c r="J453" i="1" s="1"/>
  <c r="I454" i="1"/>
  <c r="J454" i="1" s="1"/>
  <c r="I455" i="1"/>
  <c r="J455" i="1" s="1"/>
  <c r="I456" i="1"/>
  <c r="J456" i="1" s="1"/>
  <c r="I457" i="1"/>
  <c r="J457" i="1" s="1"/>
  <c r="I458" i="1"/>
  <c r="J458" i="1" s="1"/>
  <c r="I459" i="1"/>
  <c r="J459" i="1" s="1"/>
  <c r="I460" i="1"/>
  <c r="J460" i="1" s="1"/>
  <c r="I461" i="1"/>
  <c r="J461" i="1" s="1"/>
  <c r="I462" i="1"/>
  <c r="J462" i="1" s="1"/>
  <c r="I463" i="1"/>
  <c r="J463" i="1" s="1"/>
  <c r="J3" i="1" s="1"/>
  <c r="I5" i="1"/>
  <c r="J5" i="1" s="1"/>
  <c r="E24" i="9" l="1"/>
  <c r="O24" i="9"/>
  <c r="L26" i="9"/>
  <c r="F28" i="9"/>
  <c r="P28" i="9"/>
  <c r="L30" i="9"/>
  <c r="F32" i="9"/>
  <c r="N32" i="9"/>
  <c r="J34" i="9"/>
  <c r="E36" i="9"/>
  <c r="N36" i="9"/>
  <c r="C31" i="9"/>
  <c r="C37" i="9" s="1"/>
  <c r="J24" i="9"/>
  <c r="E26" i="9"/>
  <c r="Q26" i="9" s="1"/>
  <c r="O26" i="9"/>
  <c r="K28" i="9"/>
  <c r="F30" i="9"/>
  <c r="Q30" i="9" s="1"/>
  <c r="O30" i="9"/>
  <c r="L32" i="9"/>
  <c r="D34" i="9"/>
  <c r="M34" i="9"/>
  <c r="H36" i="9"/>
  <c r="K24" i="9"/>
  <c r="F26" i="9"/>
  <c r="P26" i="9"/>
  <c r="L28" i="9"/>
  <c r="G30" i="9"/>
  <c r="P30" i="9"/>
  <c r="H32" i="9"/>
  <c r="E34" i="9"/>
  <c r="N34" i="9"/>
  <c r="J36" i="9"/>
  <c r="C23" i="9"/>
  <c r="H28" i="9"/>
  <c r="L24" i="9"/>
  <c r="G26" i="9"/>
  <c r="M28" i="9"/>
  <c r="H30" i="9"/>
  <c r="K32" i="9"/>
  <c r="F34" i="9"/>
  <c r="F37" i="9" s="1"/>
  <c r="P34" i="9"/>
  <c r="P37" i="9" s="1"/>
  <c r="K36" i="9"/>
  <c r="K37" i="9" s="1"/>
  <c r="C25" i="9"/>
  <c r="M24" i="9"/>
  <c r="J26" i="9"/>
  <c r="D28" i="9"/>
  <c r="N28" i="9"/>
  <c r="J30" i="9"/>
  <c r="D32" i="9"/>
  <c r="M32" i="9"/>
  <c r="G34" i="9"/>
  <c r="G37" i="9" s="1"/>
  <c r="L36" i="9"/>
  <c r="C27" i="9"/>
  <c r="H24" i="9"/>
  <c r="D24" i="9"/>
  <c r="N24" i="9"/>
  <c r="K26" i="9"/>
  <c r="E28" i="9"/>
  <c r="O28" i="9"/>
  <c r="K30" i="9"/>
  <c r="E32" i="9"/>
  <c r="O32" i="9"/>
  <c r="O37" i="9" s="1"/>
  <c r="H34" i="9"/>
  <c r="D36" i="9"/>
  <c r="M36" i="9"/>
  <c r="M37" i="9" s="1"/>
  <c r="C29" i="9"/>
  <c r="Q32" i="9" l="1"/>
  <c r="Q36" i="9"/>
  <c r="D37" i="9"/>
  <c r="D38" i="9" s="1"/>
  <c r="J37" i="9"/>
  <c r="Q24" i="9"/>
  <c r="H37" i="9"/>
  <c r="L37" i="9"/>
  <c r="Q34" i="9"/>
  <c r="N37" i="9"/>
  <c r="Q28" i="9"/>
  <c r="E37" i="9"/>
  <c r="Q37" i="9" l="1"/>
  <c r="E38" i="9"/>
  <c r="F38" i="9" s="1"/>
  <c r="G38" i="9" s="1"/>
  <c r="H38" i="9" s="1"/>
  <c r="J38" i="9" s="1"/>
  <c r="K38" i="9" s="1"/>
  <c r="L38" i="9" s="1"/>
  <c r="M38" i="9" s="1"/>
  <c r="N38" i="9" s="1"/>
  <c r="O38" i="9" s="1"/>
  <c r="P38" i="9" s="1"/>
</calcChain>
</file>

<file path=xl/sharedStrings.xml><?xml version="1.0" encoding="utf-8"?>
<sst xmlns="http://schemas.openxmlformats.org/spreadsheetml/2006/main" count="2162" uniqueCount="2132">
  <si>
    <r>
      <rPr>
        <b/>
        <sz val="7"/>
        <color rgb="FF000000"/>
        <rFont val="Arial"/>
      </rPr>
      <t xml:space="preserve">
</t>
    </r>
  </si>
  <si>
    <r>
      <rPr>
        <b/>
        <sz val="6"/>
        <color rgb="FF000000"/>
        <rFont val="Arial"/>
      </rPr>
      <t>ITEM</t>
    </r>
  </si>
  <si>
    <r>
      <rPr>
        <b/>
        <sz val="6"/>
        <color rgb="FF000000"/>
        <rFont val="Arial"/>
      </rPr>
      <t>CÓDIGO</t>
    </r>
  </si>
  <si>
    <r>
      <rPr>
        <b/>
        <sz val="6"/>
        <color rgb="FF000000"/>
        <rFont val="Arial"/>
      </rPr>
      <t>DESCRIÇÃO</t>
    </r>
  </si>
  <si>
    <r>
      <rPr>
        <b/>
        <sz val="6"/>
        <color rgb="FF000000"/>
        <rFont val="Arial"/>
      </rPr>
      <t>FONTE</t>
    </r>
  </si>
  <si>
    <r>
      <rPr>
        <b/>
        <sz val="6"/>
        <color rgb="FF000000"/>
        <rFont val="Arial"/>
      </rPr>
      <t>UND</t>
    </r>
  </si>
  <si>
    <r>
      <rPr>
        <b/>
        <sz val="6"/>
        <color rgb="FF000000"/>
        <rFont val="Arial"/>
      </rPr>
      <t>QUANTIDADE</t>
    </r>
  </si>
  <si>
    <r>
      <rPr>
        <b/>
        <sz val="6"/>
        <color rgb="FF000000"/>
        <rFont val="Arial"/>
      </rPr>
      <t>PREÇO
UNITÁRIO R$</t>
    </r>
  </si>
  <si>
    <r>
      <rPr>
        <b/>
        <sz val="6"/>
        <color rgb="FF000000"/>
        <rFont val="Arial"/>
      </rPr>
      <t>PREÇO
TOTAL R$</t>
    </r>
  </si>
  <si>
    <r>
      <rPr>
        <b/>
        <sz val="6"/>
        <color rgb="FF000000"/>
        <rFont val="Arial"/>
      </rPr>
      <t>1</t>
    </r>
  </si>
  <si>
    <r>
      <rPr>
        <b/>
        <sz val="6"/>
        <color rgb="FF000000"/>
        <rFont val="Arial"/>
      </rPr>
      <t>SERVIÇOS PRELIMINARES</t>
    </r>
  </si>
  <si>
    <r>
      <rPr>
        <sz val="6"/>
        <color rgb="FF000000"/>
        <rFont val="Arial"/>
      </rPr>
      <t>1.1</t>
    </r>
  </si>
  <si>
    <r>
      <rPr>
        <sz val="6"/>
        <color rgb="FF000000"/>
        <rFont val="Arial"/>
      </rPr>
      <t>103689</t>
    </r>
  </si>
  <si>
    <r>
      <rPr>
        <sz val="6"/>
        <color rgb="FF000000"/>
        <rFont val="Arial"/>
      </rPr>
      <t>FORNECIMENTO E INSTALAÇÃO DE PLACA DE OBRA COM CHAPA GALVANIZADA E ESTRUTURA DE MADEIRA. AF_03/2022_PS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</si>
  <si>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</si>
  <si>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</si>
  <si>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1.2</t>
    </r>
  </si>
  <si>
    <r>
      <rPr>
        <sz val="6"/>
        <color rgb="FF000000"/>
        <rFont val="Arial"/>
      </rPr>
      <t>99059</t>
    </r>
  </si>
  <si>
    <r>
      <rPr>
        <sz val="6"/>
        <color rgb="FF000000"/>
        <rFont val="Arial"/>
      </rPr>
      <t>LOCACAO CONVENCIONAL DE OBRA, UTILIZANDO GABARITO DE TÁBUAS CORRIDAS PONTALETADAS A CADA 2,00M - 2 UTILIZAÇÕES. AF_10/2018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</si>
  <si>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</si>
  <si>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</si>
  <si>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1.3</t>
    </r>
  </si>
  <si>
    <r>
      <rPr>
        <sz val="6"/>
        <color rgb="FF000000"/>
        <rFont val="Arial"/>
      </rPr>
      <t>S11123</t>
    </r>
  </si>
  <si>
    <r>
      <rPr>
        <sz val="6"/>
        <color rgb="FF000000"/>
        <rFont val="Arial"/>
      </rPr>
      <t>Entrada de energia elétrica monofásica demanda entre 3,8 e 6,3 kw - Rev 01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</si>
  <si>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</si>
  <si>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</si>
  <si>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1.4</t>
    </r>
  </si>
  <si>
    <r>
      <rPr>
        <sz val="6"/>
        <color rgb="FF000000"/>
        <rFont val="Arial"/>
      </rPr>
      <t>D00321</t>
    </r>
  </si>
  <si>
    <r>
      <rPr>
        <sz val="6"/>
        <color rgb="FF000000"/>
        <rFont val="Arial"/>
      </rPr>
      <t>Ligação provisoria - agua/esgoto</t>
    </r>
  </si>
  <si>
    <r>
      <rPr>
        <sz val="6"/>
        <color rgb="FF000000"/>
        <rFont val="Arial"/>
      </rPr>
      <t>SEDOP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</si>
  <si>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</si>
  <si>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1.5</t>
    </r>
  </si>
  <si>
    <r>
      <rPr>
        <sz val="6"/>
        <color rgb="FF000000"/>
        <rFont val="Arial"/>
      </rPr>
      <t>010005</t>
    </r>
  </si>
  <si>
    <r>
      <rPr>
        <sz val="6"/>
        <color rgb="FF000000"/>
        <rFont val="Arial"/>
      </rPr>
      <t>Barracão de madeira/Almoxarifado</t>
    </r>
  </si>
  <si>
    <r>
      <rPr>
        <sz val="6"/>
        <color rgb="FF000000"/>
        <rFont val="Arial"/>
      </rPr>
      <t>SEDOP</t>
    </r>
  </si>
  <si>
    <r>
      <rPr>
        <sz val="6"/>
        <color rgb="FF000000"/>
        <rFont val="Arial"/>
      </rPr>
      <t>m²</t>
    </r>
  </si>
  <si>
    <r>
      <rPr>
        <sz val="6"/>
        <color rgb="FF000000"/>
        <rFont val="Arial"/>
      </rPr>
      <t>1.6</t>
    </r>
  </si>
  <si>
    <r>
      <rPr>
        <sz val="6"/>
        <color rgb="FF000000"/>
        <rFont val="Arial"/>
      </rPr>
      <t>010005</t>
    </r>
  </si>
  <si>
    <r>
      <rPr>
        <sz val="6"/>
        <color rgb="FF000000"/>
        <rFont val="Arial"/>
      </rPr>
      <t>Barracão/Banheiro para Obra</t>
    </r>
  </si>
  <si>
    <r>
      <rPr>
        <sz val="6"/>
        <color rgb="FF000000"/>
        <rFont val="Arial"/>
      </rPr>
      <t>SEDOP</t>
    </r>
  </si>
  <si>
    <r>
      <rPr>
        <sz val="6"/>
        <color rgb="FF000000"/>
        <rFont val="Arial"/>
      </rPr>
      <t>m²</t>
    </r>
  </si>
  <si>
    <r>
      <rPr>
        <sz val="6"/>
        <color rgb="FF000000"/>
        <rFont val="Arial"/>
      </rPr>
      <t>1.7</t>
    </r>
  </si>
  <si>
    <r>
      <rPr>
        <sz val="6"/>
        <color rgb="FF000000"/>
        <rFont val="Arial"/>
      </rPr>
      <t>00002706</t>
    </r>
  </si>
  <si>
    <r>
      <rPr>
        <sz val="6"/>
        <color rgb="FF000000"/>
        <rFont val="Arial"/>
      </rPr>
      <t>ENGENHEIRO CIVIL DE OBRA JUNIOR (HORISTA)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</si>
  <si>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</si>
  <si>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H</t>
    </r>
  </si>
  <si>
    <r>
      <rPr>
        <sz val="6"/>
        <color rgb="FF000000"/>
        <rFont val="Arial"/>
      </rPr>
      <t>1.8</t>
    </r>
  </si>
  <si>
    <r>
      <rPr>
        <sz val="6"/>
        <color rgb="FF000000"/>
        <rFont val="Arial"/>
      </rPr>
      <t>00004083</t>
    </r>
  </si>
  <si>
    <r>
      <rPr>
        <sz val="6"/>
        <color rgb="FF000000"/>
        <rFont val="Arial"/>
      </rPr>
      <t>ENCARREGADO GERAL DE OBRAS (HORISTA)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</si>
  <si>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</si>
  <si>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H</t>
    </r>
  </si>
  <si>
    <r>
      <rPr>
        <sz val="6"/>
        <color rgb="FF000000"/>
        <rFont val="Arial"/>
      </rPr>
      <t>1.9</t>
    </r>
  </si>
  <si>
    <r>
      <rPr>
        <sz val="6"/>
        <color rgb="FF000000"/>
        <rFont val="Arial"/>
      </rPr>
      <t>98525</t>
    </r>
  </si>
  <si>
    <r>
      <rPr>
        <sz val="6"/>
        <color rgb="FF000000"/>
        <rFont val="Arial"/>
      </rPr>
      <t>LIMPEZA MECANIZADA DE CAMADA VEGETAL, VEGETAÇÃO E PEQUENAS ÁRVORES (DIÂMETRO DE TRONCO MENOR QUE 0,20 M), COM TRATOR DE ESTEIRAS. AF_03/2024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</si>
  <si>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</si>
  <si>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</si>
  <si>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1.10</t>
    </r>
  </si>
  <si>
    <r>
      <rPr>
        <sz val="6"/>
        <color rgb="FF000000"/>
        <rFont val="Arial"/>
      </rPr>
      <t>00037524</t>
    </r>
  </si>
  <si>
    <r>
      <rPr>
        <sz val="6"/>
        <color rgb="FF000000"/>
        <rFont val="Arial"/>
      </rPr>
      <t>TELA PLASTICA LARANJA, TIPO TAPUME PARA SINALIZACAO, MALHA RETANGULAR, ROLO 1.20 X 50 M (L X C)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</si>
  <si>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</si>
  <si>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</si>
  <si>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1.11</t>
    </r>
  </si>
  <si>
    <r>
      <rPr>
        <sz val="6"/>
        <color rgb="FF000000"/>
        <rFont val="Arial"/>
      </rPr>
      <t>105130</t>
    </r>
  </si>
  <si>
    <r>
      <rPr>
        <sz val="6"/>
        <color rgb="FF000000"/>
        <rFont val="Arial"/>
      </rPr>
      <t>EXECUÇÃO DE PILARETES PARA TAPUMES E CONSTRUÇÕES TEMPORÁRIAS. AF_03/2024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</si>
  <si>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</si>
  <si>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</si>
  <si>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b/>
        <sz val="6"/>
        <color rgb="FF000000"/>
        <rFont val="Arial"/>
      </rPr>
      <t>2</t>
    </r>
  </si>
  <si>
    <r>
      <rPr>
        <b/>
        <sz val="6"/>
        <color rgb="FF000000"/>
        <rFont val="Arial"/>
      </rPr>
      <t>ACESSO/PAVIMENTAÇÃO</t>
    </r>
  </si>
  <si>
    <r>
      <rPr>
        <sz val="6"/>
        <color rgb="FF000000"/>
        <rFont val="Arial"/>
      </rPr>
      <t>2.1</t>
    </r>
  </si>
  <si>
    <r>
      <rPr>
        <sz val="6"/>
        <color rgb="FF000000"/>
        <rFont val="Arial"/>
      </rPr>
      <t>92398</t>
    </r>
  </si>
  <si>
    <r>
      <rPr>
        <sz val="6"/>
        <color rgb="FF000000"/>
        <rFont val="Arial"/>
      </rPr>
      <t>EXECUÇÃO DE PAVIMENTO EM PISO INTERTRAVADO, COM BLOCO RETANGULAR COR NATURAL DE 20 X 10 CM, ESPESSURA 8 CM. AF_10/2022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</si>
  <si>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</si>
  <si>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</si>
  <si>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2.2</t>
    </r>
  </si>
  <si>
    <r>
      <rPr>
        <sz val="6"/>
        <color rgb="FF000000"/>
        <rFont val="Arial"/>
      </rPr>
      <t>94275</t>
    </r>
  </si>
  <si>
    <r>
      <rPr>
        <sz val="6"/>
        <color rgb="FF000000"/>
        <rFont val="Arial"/>
      </rPr>
      <t>ASSENTAMENTO DE GUIA (MEIO-FIO) EM TRECHO RETO, CONFECCIONADA EM CONCRETO PRÉ-FABRICADO, DIMENSÕES 100X15X13X20 CM (COMPRIMENTO X BASE INFERIOR X BASE SUPERIOR X ALTURA).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</si>
  <si>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</si>
  <si>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</si>
  <si>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2.3</t>
    </r>
  </si>
  <si>
    <r>
      <rPr>
        <sz val="6"/>
        <color rgb="FF000000"/>
        <rFont val="Arial"/>
      </rPr>
      <t>96396</t>
    </r>
  </si>
  <si>
    <r>
      <rPr>
        <sz val="6"/>
        <color rgb="FF000000"/>
        <rFont val="Arial"/>
      </rPr>
      <t>CONSTRUÇÃO DE BASE E SUB-BASE PARA PAVIMENTAÇÃO DE BRITA GRADUADA SIMPLES, COM ESPESSURA DE 15 CM - EXCLUSIVE CARGA E TRANSPORTE. AF_09/2024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</si>
  <si>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</si>
  <si>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</si>
  <si>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2.4</t>
    </r>
  </si>
  <si>
    <r>
      <rPr>
        <sz val="6"/>
        <color rgb="FF000000"/>
        <rFont val="Arial"/>
      </rPr>
      <t>92404</t>
    </r>
  </si>
  <si>
    <r>
      <rPr>
        <sz val="6"/>
        <color rgb="FF000000"/>
        <rFont val="Arial"/>
      </rPr>
      <t>EXECUÇÃO DE PAVIMENTO EM PISO INTERTRAVADO, COM BLOCO 16 FACES DE 22 X 11 CM, ESPESSURA 8 CM. AF_10/2022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</si>
  <si>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</si>
  <si>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</si>
  <si>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2.5</t>
    </r>
  </si>
  <si>
    <r>
      <rPr>
        <sz val="6"/>
        <color rgb="FF000000"/>
        <rFont val="Arial"/>
      </rPr>
      <t>102990</t>
    </r>
  </si>
  <si>
    <r>
      <rPr>
        <sz val="6"/>
        <color rgb="FF000000"/>
        <rFont val="Arial"/>
      </rPr>
      <t>CANALETA MEIA CANA PRÉ-MOLDADA DE CONCRETO (D = 30 CM) - FORNECIMENTO E INSTALAÇÃO. AF_05/2025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</si>
  <si>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</si>
  <si>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</si>
  <si>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2.6</t>
    </r>
  </si>
  <si>
    <r>
      <rPr>
        <sz val="6"/>
        <color rgb="FF000000"/>
        <rFont val="Arial"/>
      </rPr>
      <t>101801</t>
    </r>
  </si>
  <si>
    <r>
      <rPr>
        <sz val="6"/>
        <color rgb="FF000000"/>
        <rFont val="Arial"/>
      </rPr>
      <t>CAIXA COM GRELHA RETANGULAR DE FERRO FUNDIDO, EM ALVENARIA COM BLOCOS DE CONCRETO, DIMENSÕES INTERNAS: 0,30 X 1,00 X 1,00. AF_12/2020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</si>
  <si>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</si>
  <si>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</si>
  <si>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2.7</t>
    </r>
  </si>
  <si>
    <r>
      <rPr>
        <sz val="6"/>
        <color rgb="FF000000"/>
        <rFont val="Arial"/>
      </rPr>
      <t>102276</t>
    </r>
  </si>
  <si>
    <r>
      <rPr>
        <sz val="6"/>
        <color rgb="FF000000"/>
        <rFont val="Arial"/>
      </rPr>
      <t>ESCAVAÇÃO MECANIZADA DE VALA COM PROF. ATÉ 1,5 M (MÉDIA MONTANTE E JUSANTE/UMA COMPOSIÇÃO POR TRECHO), ESCAVADEIRA (0,8 M3), LARG. MENOR QUE 1,5 M, EM SOLO DE 1A CATEGORIA, EM LOCAIS COM ALTO NÍVEL DE INTERFERÊNCIA. AF_09/2024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</si>
  <si>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</si>
  <si>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</si>
  <si>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2.8</t>
    </r>
  </si>
  <si>
    <r>
      <rPr>
        <sz val="6"/>
        <color rgb="FF000000"/>
        <rFont val="Arial"/>
      </rPr>
      <t>09.50.029</t>
    </r>
  </si>
  <si>
    <r>
      <rPr>
        <sz val="6"/>
        <color rgb="FF000000"/>
        <rFont val="Arial"/>
      </rPr>
      <t>Remoção de poste de concreto - BDI = 23,00</t>
    </r>
  </si>
  <si>
    <r>
      <rPr>
        <sz val="6"/>
        <color rgb="FF000000"/>
        <rFont val="Arial"/>
      </rPr>
      <t>SP Educação</t>
    </r>
  </si>
  <si>
    <r>
      <rPr>
        <sz val="6"/>
        <color rgb="FF000000"/>
        <rFont val="Arial"/>
      </rPr>
      <t>UN</t>
    </r>
  </si>
  <si>
    <r>
      <rPr>
        <b/>
        <sz val="6"/>
        <color rgb="FF000000"/>
        <rFont val="Arial"/>
      </rPr>
      <t>3</t>
    </r>
  </si>
  <si>
    <r>
      <rPr>
        <b/>
        <sz val="6"/>
        <color rgb="FF000000"/>
        <rFont val="Arial"/>
      </rPr>
      <t>ENTRADA DE ENERGIA</t>
    </r>
  </si>
  <si>
    <r>
      <rPr>
        <sz val="6"/>
        <color rgb="FF000000"/>
        <rFont val="Arial"/>
      </rPr>
      <t>3.1</t>
    </r>
  </si>
  <si>
    <r>
      <rPr>
        <sz val="6"/>
        <color rgb="FF000000"/>
        <rFont val="Arial"/>
      </rPr>
      <t>101563</t>
    </r>
  </si>
  <si>
    <r>
      <rPr>
        <sz val="6"/>
        <color rgb="FF000000"/>
        <rFont val="Arial"/>
      </rPr>
      <t>CABO DE COBRE FLEXÍVEL ISOLADO, 35 MM², 0,6/1,0 KV, PARA REDE AÉREA DE DISTRIBUIÇÃO DE ENERGIA ELÉTRICA DE BAIXA TENSÃO - FORNECIMENTO E INSTALAÇÃO. AF_12/2025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</si>
  <si>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</si>
  <si>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</si>
  <si>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3.2</t>
    </r>
  </si>
  <si>
    <r>
      <rPr>
        <sz val="6"/>
        <color rgb="FF000000"/>
        <rFont val="Arial"/>
      </rPr>
      <t>101541</t>
    </r>
  </si>
  <si>
    <r>
      <rPr>
        <sz val="6"/>
        <color rgb="FF000000"/>
        <rFont val="Arial"/>
      </rPr>
      <t>ARMAÇÃO SECUNDÁRIA, COM 4 ESTRIBOS E 4 ISOLADORES - FORNECIMENTO E INSTALAÇÃO. AF_12/2025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</si>
  <si>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</si>
  <si>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</si>
  <si>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3.3</t>
    </r>
  </si>
  <si>
    <r>
      <rPr>
        <sz val="6"/>
        <color rgb="FF000000"/>
        <rFont val="Arial"/>
      </rPr>
      <t>92986</t>
    </r>
  </si>
  <si>
    <r>
      <rPr>
        <sz val="6"/>
        <color rgb="FF000000"/>
        <rFont val="Arial"/>
      </rPr>
      <t>CABO DE COBRE FLEXÍVEL ISOLADO, 35 MM², ANTI-CHAMA 0,6/1,0 KV, PARA REDE ENTERRADA DE DISTRIBUIÇÃO DE ENERGIA ELÉTRICA - FORNECIMENTO E INSTALAÇÃO. AF_12/2021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</si>
  <si>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</si>
  <si>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</si>
  <si>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3.4</t>
    </r>
  </si>
  <si>
    <r>
      <rPr>
        <sz val="6"/>
        <color rgb="FF000000"/>
        <rFont val="Arial"/>
      </rPr>
      <t>97668</t>
    </r>
  </si>
  <si>
    <r>
      <rPr>
        <sz val="6"/>
        <color rgb="FF000000"/>
        <rFont val="Arial"/>
      </rPr>
      <t>ELETRODUTO FLEXÍVEL CORRUGADO, PEAD, DN 63 (2"), PARA REDE ENTERRADA DE DISTRIBUIÇÃO DE ENERGIA ELÉTRICA - FORNECIMENTO E INSTALAÇÃO. AF_12/2021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</si>
  <si>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</si>
  <si>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</si>
  <si>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3.5</t>
    </r>
  </si>
  <si>
    <r>
      <rPr>
        <sz val="6"/>
        <color rgb="FF000000"/>
        <rFont val="Arial"/>
      </rPr>
      <t>97667</t>
    </r>
  </si>
  <si>
    <r>
      <rPr>
        <sz val="6"/>
        <color rgb="FF000000"/>
        <rFont val="Arial"/>
      </rPr>
      <t>ELETRODUTO FLEXÍVEL CORRUGADO, PEAD, DN 50 (1 1/2"), PARA REDE ENTERRADA DE DISTRIBUIÇÃO DE ENERGIA ELÉTRICA - FORNECIMENTO E INSTALAÇÃO. AF_12/2021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</si>
  <si>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</si>
  <si>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</si>
  <si>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3.6</t>
    </r>
  </si>
  <si>
    <r>
      <rPr>
        <sz val="6"/>
        <color rgb="FF000000"/>
        <rFont val="Arial"/>
      </rPr>
      <t>97883</t>
    </r>
  </si>
  <si>
    <r>
      <rPr>
        <sz val="6"/>
        <color rgb="FF000000"/>
        <rFont val="Arial"/>
      </rPr>
      <t>CAIXA ENTERRADA ELÉTRICA RETANGULAR, EM CONCRETO PRÉ-MOLDADO, FUNDO COM BRITA, DIMENSÕES INTERNAS: 0,6X0,6X0,5 M. AF_12/2020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</si>
  <si>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</si>
  <si>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</si>
  <si>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3.7</t>
    </r>
  </si>
  <si>
    <r>
      <rPr>
        <sz val="6"/>
        <color rgb="FF000000"/>
        <rFont val="Arial"/>
      </rPr>
      <t>00002681</t>
    </r>
  </si>
  <si>
    <r>
      <rPr>
        <sz val="6"/>
        <color rgb="FF000000"/>
        <rFont val="Arial"/>
      </rPr>
      <t>ELETRODUTO DE PVC RIGIDO ROSCAVEL DE 2", SEM LUVA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</si>
  <si>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</si>
  <si>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</si>
  <si>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3.8</t>
    </r>
  </si>
  <si>
    <r>
      <rPr>
        <sz val="6"/>
        <color rgb="FF000000"/>
        <rFont val="Arial"/>
      </rPr>
      <t>S12619</t>
    </r>
  </si>
  <si>
    <r>
      <rPr>
        <sz val="6"/>
        <color rgb="FF000000"/>
        <rFont val="Arial"/>
      </rPr>
      <t>Terminal de compressão 2 furos para cabo de 35 mm2 - fornecimento e instalação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</si>
  <si>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</si>
  <si>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</si>
  <si>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3.9</t>
    </r>
  </si>
  <si>
    <r>
      <rPr>
        <sz val="6"/>
        <color rgb="FF000000"/>
        <rFont val="Arial"/>
      </rPr>
      <t>101895</t>
    </r>
  </si>
  <si>
    <r>
      <rPr>
        <sz val="6"/>
        <color rgb="FF000000"/>
        <rFont val="Arial"/>
      </rPr>
      <t>DISJUNTOR TERMOMAGNÉTICO TRIPOLAR, CORRENTE NOMINAL DE 125A - FORNECIMENTO E INSTALAÇÃO. AF_07/2025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</si>
  <si>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</si>
  <si>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</si>
  <si>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3.10</t>
    </r>
  </si>
  <si>
    <r>
      <rPr>
        <sz val="6"/>
        <color rgb="FF000000"/>
        <rFont val="Arial"/>
      </rPr>
      <t>93358</t>
    </r>
  </si>
  <si>
    <r>
      <rPr>
        <sz val="6"/>
        <color rgb="FF000000"/>
        <rFont val="Arial"/>
      </rPr>
      <t>ESCAVAÇÃO MANUAL DE VALA. AF_09/2024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</si>
  <si>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</si>
  <si>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</si>
  <si>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3.11</t>
    </r>
  </si>
  <si>
    <r>
      <rPr>
        <sz val="6"/>
        <color rgb="FF000000"/>
        <rFont val="Arial"/>
      </rPr>
      <t>93382</t>
    </r>
  </si>
  <si>
    <r>
      <rPr>
        <sz val="6"/>
        <color rgb="FF000000"/>
        <rFont val="Arial"/>
      </rPr>
      <t>REATERRO MANUAL DE VALAS, COM COMPACTADOR DE SOLOS DE PERCUSSÃO. AF_08/2023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</si>
  <si>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</si>
  <si>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</si>
  <si>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3.12</t>
    </r>
  </si>
  <si>
    <r>
      <rPr>
        <sz val="6"/>
        <color rgb="FF000000"/>
        <rFont val="Arial"/>
      </rPr>
      <t>94963</t>
    </r>
  </si>
  <si>
    <r>
      <rPr>
        <sz val="6"/>
        <color rgb="FF000000"/>
        <rFont val="Arial"/>
      </rPr>
      <t>CONCRETO FCK = 15MPA, TRAÇO 1:3,4:3,5 (EM MASSA SECA DE CIMENTO/ AREIA MÉDIA/ BRITA 1) - PREPARO MECÂNICO COM BETONEIRA 400 L. AF_05/2021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</si>
  <si>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</si>
  <si>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</si>
  <si>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3.13</t>
    </r>
  </si>
  <si>
    <r>
      <rPr>
        <sz val="6"/>
        <color rgb="FF000000"/>
        <rFont val="Arial"/>
      </rPr>
      <t>100578</t>
    </r>
  </si>
  <si>
    <r>
      <rPr>
        <sz val="6"/>
        <color rgb="FF000000"/>
        <rFont val="Arial"/>
      </rPr>
      <t>ASSENTAMENTO DE POSTE DE CONCRETO COM COMPRIMENTO NOMINAL DE 9 M, CARGA NOMINAL MENOR OU IGUAL A 1000 DAN, ENGASTAMENTO SIMPLES COM 1,5 M DE SOLO (NÃO INCLUI FORNECIMENTO). AF_04/2025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</si>
  <si>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</si>
  <si>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</si>
  <si>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3.14</t>
    </r>
  </si>
  <si>
    <r>
      <rPr>
        <sz val="6"/>
        <color rgb="FF000000"/>
        <rFont val="Arial"/>
      </rPr>
      <t>00005044</t>
    </r>
  </si>
  <si>
    <r>
      <rPr>
        <sz val="6"/>
        <color rgb="FF000000"/>
        <rFont val="Arial"/>
      </rPr>
      <t>POSTE DE CONCRETO ARMADO DE SECAO CIRCULAR, EXTENSAO DE 9,00 M, RESISTENCIA DE 200 A 300 DAN, TIPO C-14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</si>
  <si>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</si>
  <si>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</si>
  <si>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b/>
        <sz val="6"/>
        <color rgb="FF000000"/>
        <rFont val="Arial"/>
      </rPr>
      <t>4</t>
    </r>
  </si>
  <si>
    <r>
      <rPr>
        <b/>
        <sz val="6"/>
        <color rgb="FF000000"/>
        <rFont val="Arial"/>
      </rPr>
      <t>QUADRA POLIESPORTIVA FECHADA</t>
    </r>
  </si>
  <si>
    <r>
      <rPr>
        <b/>
        <sz val="6"/>
        <color rgb="FF000000"/>
        <rFont val="Arial"/>
      </rPr>
      <t>4.1</t>
    </r>
  </si>
  <si>
    <r>
      <rPr>
        <b/>
        <sz val="6"/>
        <color rgb="FF000000"/>
        <rFont val="Arial"/>
      </rPr>
      <t>MOVIMENTAÇÃO DE TERRA</t>
    </r>
  </si>
  <si>
    <r>
      <rPr>
        <sz val="6"/>
        <color rgb="FF000000"/>
        <rFont val="Arial"/>
      </rPr>
      <t>4.1.1</t>
    </r>
  </si>
  <si>
    <r>
      <rPr>
        <sz val="6"/>
        <color rgb="FF000000"/>
        <rFont val="Arial"/>
      </rPr>
      <t>96521</t>
    </r>
  </si>
  <si>
    <r>
      <rPr>
        <sz val="6"/>
        <color rgb="FF000000"/>
        <rFont val="Arial"/>
      </rPr>
      <t>ESCAVAÇÃO MECANIZADA PARA BLOCO DE COROAMENTO OU SAPATA, COM PREVISÃO DE FÔRMA, COM RETROESCAVADEIRA. AF_06/2017 - SAPATAS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</si>
  <si>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</si>
  <si>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</si>
  <si>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4.1.2</t>
    </r>
  </si>
  <si>
    <r>
      <rPr>
        <sz val="6"/>
        <color rgb="FF000000"/>
        <rFont val="Arial"/>
      </rPr>
      <t>93382</t>
    </r>
  </si>
  <si>
    <r>
      <rPr>
        <sz val="6"/>
        <color rgb="FF000000"/>
        <rFont val="Arial"/>
      </rPr>
      <t>REATERRO MANUAL DE VALAS COM COMPACTAÇÃO MECANIZADA. AF_04/2016 - SAPATAS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</si>
  <si>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</si>
  <si>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</si>
  <si>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4.1.3</t>
    </r>
  </si>
  <si>
    <r>
      <rPr>
        <sz val="6"/>
        <color rgb="FF000000"/>
        <rFont val="Arial"/>
      </rPr>
      <t>96525</t>
    </r>
  </si>
  <si>
    <r>
      <rPr>
        <sz val="6"/>
        <color rgb="FF000000"/>
        <rFont val="Arial"/>
      </rPr>
      <t>ESCAVAÇÃO MECANIZADA PARA VIGA BALDRAME, COM PREVISÃO DE FÔRMA, COM MINI-ESCAVADEIRA. AF_06/2017 - BALDRAME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</si>
  <si>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</si>
  <si>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</si>
  <si>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4.1.4</t>
    </r>
  </si>
  <si>
    <r>
      <rPr>
        <sz val="6"/>
        <color rgb="FF000000"/>
        <rFont val="Arial"/>
      </rPr>
      <t>93382</t>
    </r>
  </si>
  <si>
    <r>
      <rPr>
        <sz val="6"/>
        <color rgb="FF000000"/>
        <rFont val="Arial"/>
      </rPr>
      <t>REATERRO MANUAL DE VALAS COM COMPACTAÇÃO MECANIZADA. AF_04/2016 - BALDRAME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</si>
  <si>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</si>
  <si>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</si>
  <si>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4.1.5</t>
    </r>
  </si>
  <si>
    <r>
      <rPr>
        <sz val="6"/>
        <color rgb="FF000000"/>
        <rFont val="Arial"/>
      </rPr>
      <t>97083</t>
    </r>
  </si>
  <si>
    <r>
      <rPr>
        <sz val="6"/>
        <color rgb="FF000000"/>
        <rFont val="Arial"/>
      </rPr>
      <t>COMPACTAÇÃO MECÂNICA DE SOLO PARA EXECUÇÃO DE RADIER, COM COMPACTADOR DE SOLOS A PERCUSSÃO. AF_09/2017 - PISO QUADRA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</si>
  <si>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</si>
  <si>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</si>
  <si>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4.1.6</t>
    </r>
  </si>
  <si>
    <r>
      <rPr>
        <sz val="6"/>
        <color rgb="FF000000"/>
        <rFont val="Arial"/>
      </rPr>
      <t>102307</t>
    </r>
  </si>
  <si>
    <r>
      <rPr>
        <sz val="6"/>
        <color rgb="FF000000"/>
        <rFont val="Arial"/>
      </rPr>
      <t>ESCAVAÇÃO MECANIZADA DE VALA COM PROF. ATÉ 1,5 M (MÉDIA MONTANTE E JUSANTE/UMA COMPOSIÇÃO POR TRECHO), ESCAVADEIRA (0,8 M3), LARG. DE 1,5 M A 2,5 M, EM SOLO DE 2A CATEGORIA, EM LOCAIS COM ALTO NÍVEL DE INTERFERÊNCIA. AF_09/2024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</si>
  <si>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</si>
  <si>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</si>
  <si>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4.1.7</t>
    </r>
  </si>
  <si>
    <r>
      <rPr>
        <sz val="6"/>
        <color rgb="FF000000"/>
        <rFont val="Arial"/>
      </rPr>
      <t>C0328</t>
    </r>
  </si>
  <si>
    <r>
      <rPr>
        <sz val="6"/>
        <color rgb="FF000000"/>
        <rFont val="Arial"/>
      </rPr>
      <t>ATERRO C/COMPACTAÇÃO MECÂNICA E CONTROLE, MAT. DE AQUISIÇÃO</t>
    </r>
  </si>
  <si>
    <r>
      <rPr>
        <sz val="6"/>
        <color rgb="FF000000"/>
        <rFont val="Arial"/>
      </rPr>
      <t>SEINFRA</t>
    </r>
  </si>
  <si>
    <r>
      <rPr>
        <sz val="6"/>
        <color rgb="FF000000"/>
        <rFont val="Arial"/>
      </rPr>
      <t>M3</t>
    </r>
  </si>
  <si>
    <r>
      <rPr>
        <b/>
        <sz val="6"/>
        <color rgb="FF000000"/>
        <rFont val="Arial"/>
      </rPr>
      <t>4.2</t>
    </r>
  </si>
  <si>
    <r>
      <rPr>
        <b/>
        <sz val="6"/>
        <color rgb="FF000000"/>
        <rFont val="Arial"/>
      </rPr>
      <t>INFRAESTRUTURA</t>
    </r>
  </si>
  <si>
    <r>
      <rPr>
        <b/>
        <sz val="6"/>
        <color rgb="FF000000"/>
        <rFont val="Arial"/>
      </rPr>
      <t>4.2.1</t>
    </r>
  </si>
  <si>
    <r>
      <rPr>
        <b/>
        <sz val="6"/>
        <color rgb="FF000000"/>
        <rFont val="Arial"/>
      </rPr>
      <t>FUNDAÇÕES SAPATAS</t>
    </r>
  </si>
  <si>
    <r>
      <rPr>
        <sz val="6"/>
        <color rgb="FF000000"/>
        <rFont val="Arial"/>
      </rPr>
      <t>4.2.1.1</t>
    </r>
  </si>
  <si>
    <r>
      <rPr>
        <sz val="6"/>
        <color rgb="FF000000"/>
        <rFont val="Arial"/>
      </rPr>
      <t>96558</t>
    </r>
  </si>
  <si>
    <r>
      <rPr>
        <sz val="6"/>
        <color rgb="FF000000"/>
        <rFont val="Arial"/>
      </rPr>
      <t>CONCRETAGEM DE SAPATA, FCK 30 MPA, COM USO DE BOMBA - LANÇAMENTO, ADENSAMENTO E ACABAMENTO.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</si>
  <si>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</si>
  <si>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</si>
  <si>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4.2.1.2</t>
    </r>
  </si>
  <si>
    <r>
      <rPr>
        <sz val="6"/>
        <color rgb="FF000000"/>
        <rFont val="Arial"/>
      </rPr>
      <t>104920</t>
    </r>
  </si>
  <si>
    <r>
      <rPr>
        <sz val="6"/>
        <color rgb="FF000000"/>
        <rFont val="Arial"/>
      </rPr>
      <t>ARMAÇÃO DE BLOCO, SAPATA ISOLADA, VIGA BALDRAME E SAPATA CORRIDA UTILIZANDO AÇO CA-50 DE 12,5 MM - MONTAGEM.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</si>
  <si>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</si>
  <si>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</si>
  <si>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4.2.1.3</t>
    </r>
  </si>
  <si>
    <r>
      <rPr>
        <sz val="6"/>
        <color rgb="FF000000"/>
        <rFont val="Arial"/>
      </rPr>
      <t>104921</t>
    </r>
  </si>
  <si>
    <r>
      <rPr>
        <sz val="6"/>
        <color rgb="FF000000"/>
        <rFont val="Arial"/>
      </rPr>
      <t>ARMAÇÃO DE BLOCO, SAPATA ISOLADA, VIGA BALDRAME E SAPATA CORRIDA UTILIZANDO AÇO CA-50 DE 16 MM - MONTAGEM.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</si>
  <si>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</si>
  <si>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</si>
  <si>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4.2.1.4</t>
    </r>
  </si>
  <si>
    <r>
      <rPr>
        <sz val="6"/>
        <color rgb="FF000000"/>
        <rFont val="Arial"/>
      </rPr>
      <t>104919</t>
    </r>
  </si>
  <si>
    <r>
      <rPr>
        <sz val="6"/>
        <color rgb="FF000000"/>
        <rFont val="Arial"/>
      </rPr>
      <t>ARMAÇÃO DE SAPATA ISOLADA, VIGA BALDRAME E SAPATA CORRIDA UTILIZANDO AÇO CA-50 DE 10 MM - MONTAGEM.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</si>
  <si>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</si>
  <si>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</si>
  <si>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4.2.1.5</t>
    </r>
  </si>
  <si>
    <r>
      <rPr>
        <sz val="6"/>
        <color rgb="FF000000"/>
        <rFont val="Arial"/>
      </rPr>
      <t>104916</t>
    </r>
  </si>
  <si>
    <r>
      <rPr>
        <sz val="6"/>
        <color rgb="FF000000"/>
        <rFont val="Arial"/>
      </rPr>
      <t>ARMAÇÃO DE SAPATA ISOLADA, VIGA BALDRAME E SAPATA CORRIDA UTILIZANDO AÇO CA-60 DE 5 MM - MONTAGEM.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</si>
  <si>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</si>
  <si>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</si>
  <si>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4.2.1.6</t>
    </r>
  </si>
  <si>
    <r>
      <rPr>
        <sz val="6"/>
        <color rgb="FF000000"/>
        <rFont val="Arial"/>
      </rPr>
      <t>104917</t>
    </r>
  </si>
  <si>
    <r>
      <rPr>
        <sz val="6"/>
        <color rgb="FF000000"/>
        <rFont val="Arial"/>
      </rPr>
      <t>ARMAÇÃO DE SAPATA ISOLADA, VIGA BALDRAME E SAPATA CORRIDA UTILIZANDO AÇO CA-50 DE 6,3 MM - MONTAGEM.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</si>
  <si>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</si>
  <si>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</si>
  <si>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4.2.1.7</t>
    </r>
  </si>
  <si>
    <r>
      <rPr>
        <sz val="6"/>
        <color rgb="FF000000"/>
        <rFont val="Arial"/>
      </rPr>
      <t>104918</t>
    </r>
  </si>
  <si>
    <r>
      <rPr>
        <sz val="6"/>
        <color rgb="FF000000"/>
        <rFont val="Arial"/>
      </rPr>
      <t>ARMAÇÃO DE SAPATA ISOLADA, VIGA BALDRAME E SAPATA CORRIDA UTILIZANDO AÇO CA-50 DE 8 MM - MONTAGEM.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</si>
  <si>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</si>
  <si>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</si>
  <si>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4.2.1.8</t>
    </r>
  </si>
  <si>
    <r>
      <rPr>
        <sz val="6"/>
        <color rgb="FF000000"/>
        <rFont val="Arial"/>
      </rPr>
      <t>104927</t>
    </r>
  </si>
  <si>
    <r>
      <rPr>
        <sz val="6"/>
        <color rgb="FF000000"/>
        <rFont val="Arial"/>
      </rPr>
      <t>FABRICAÇÃO, MONTAGEM E DESMONTAGEM DE FÔRMA PARA SAPATA CORRIDA, EM MADEIRA SERRADA, E=25 MM, 4 UTILIZAÇÕES.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</si>
  <si>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</si>
  <si>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</si>
  <si>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4.2.2</t>
    </r>
  </si>
  <si>
    <r>
      <rPr>
        <b/>
        <sz val="6"/>
        <color rgb="FF000000"/>
        <rFont val="Arial"/>
      </rPr>
      <t>VIGAS BALDRAME</t>
    </r>
  </si>
  <si>
    <r>
      <rPr>
        <sz val="6"/>
        <color rgb="FF000000"/>
        <rFont val="Arial"/>
      </rPr>
      <t>4.2.2.1</t>
    </r>
  </si>
  <si>
    <r>
      <rPr>
        <sz val="6"/>
        <color rgb="FF000000"/>
        <rFont val="Arial"/>
      </rPr>
      <t>96536</t>
    </r>
  </si>
  <si>
    <r>
      <rPr>
        <sz val="6"/>
        <color rgb="FF000000"/>
        <rFont val="Arial"/>
      </rPr>
      <t>FABRICAÇÃO, MONTAGEM E DESMONTAGEM DE FÔRMA PARA VIGA BALDRAME, EM MADEIRA SERRADA, E=25 MM, 4 UTILIZAÇÕES. AF_06/2017 - BALDRAME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</si>
  <si>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</si>
  <si>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</si>
  <si>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4.2.2.2</t>
    </r>
  </si>
  <si>
    <r>
      <rPr>
        <sz val="6"/>
        <color rgb="FF000000"/>
        <rFont val="Arial"/>
      </rPr>
      <t>98557</t>
    </r>
  </si>
  <si>
    <r>
      <rPr>
        <sz val="6"/>
        <color rgb="FF000000"/>
        <rFont val="Arial"/>
      </rPr>
      <t>IMPERMEABILIZAÇÃO DE SUPERFÍCIE COM EMULSÃO ASFÁLTICA, 2 DEMÃOS. AF_09/2023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</si>
  <si>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</si>
  <si>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</si>
  <si>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4.2.2.3</t>
    </r>
  </si>
  <si>
    <r>
      <rPr>
        <sz val="6"/>
        <color rgb="FF000000"/>
        <rFont val="Arial"/>
      </rPr>
      <t>104916</t>
    </r>
  </si>
  <si>
    <r>
      <rPr>
        <sz val="6"/>
        <color rgb="FF000000"/>
        <rFont val="Arial"/>
      </rPr>
      <t>ARMAÇÃO DE SAPATA ISOLADA, VIGA BALDRAME E SAPATA CORRIDA UTILIZANDO AÇO CA-60 DE 5 MM - MONTAGEM.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</si>
  <si>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</si>
  <si>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</si>
  <si>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4.2.2.4</t>
    </r>
  </si>
  <si>
    <r>
      <rPr>
        <sz val="6"/>
        <color rgb="FF000000"/>
        <rFont val="Arial"/>
      </rPr>
      <t>104918</t>
    </r>
  </si>
  <si>
    <r>
      <rPr>
        <sz val="6"/>
        <color rgb="FF000000"/>
        <rFont val="Arial"/>
      </rPr>
      <t>ARMAÇÃO DE SAPATA ISOLADA, VIGA BALDRAME E SAPATA CORRIDA UTILIZANDO AÇO CA-50 DE 8 MM - MONTAGEM.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</si>
  <si>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</si>
  <si>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</si>
  <si>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4.2.2.5</t>
    </r>
  </si>
  <si>
    <r>
      <rPr>
        <sz val="6"/>
        <color rgb="FF000000"/>
        <rFont val="Arial"/>
      </rPr>
      <t>104919</t>
    </r>
  </si>
  <si>
    <r>
      <rPr>
        <sz val="6"/>
        <color rgb="FF000000"/>
        <rFont val="Arial"/>
      </rPr>
      <t>ARMAÇÃO DE SAPATA ISOLADA, VIGA BALDRAME E SAPATA CORRIDA UTILIZANDO AÇO CA-50 DE 10 MM - MONTAGEM.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</si>
  <si>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</si>
  <si>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</si>
  <si>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4.2.2.6</t>
    </r>
  </si>
  <si>
    <r>
      <rPr>
        <sz val="6"/>
        <color rgb="FF000000"/>
        <rFont val="Arial"/>
      </rPr>
      <t>98557</t>
    </r>
  </si>
  <si>
    <r>
      <rPr>
        <sz val="6"/>
        <color rgb="FF000000"/>
        <rFont val="Arial"/>
      </rPr>
      <t>IMPERMEABILIZAÇÃO DE SUPERFÍCIE COM EMULSÃO ASFÁLTICA, 2 DEMÃOS. AF_09/2023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</si>
  <si>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</si>
  <si>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</si>
  <si>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4.2.2.7</t>
    </r>
  </si>
  <si>
    <r>
      <rPr>
        <sz val="6"/>
        <color rgb="FF000000"/>
        <rFont val="Arial"/>
      </rPr>
      <t>96557</t>
    </r>
  </si>
  <si>
    <r>
      <rPr>
        <sz val="6"/>
        <color rgb="FF000000"/>
        <rFont val="Arial"/>
      </rPr>
      <t>CONCRETAGEM DE BLOCO DE COROAMENTO OU VIGA BALDRAME, FCK 30 MPA, COM USO DE BOMBA - LANÇAMENTO, ADENSAMENTO E ACABAMENTO.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</si>
  <si>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</si>
  <si>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</si>
  <si>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4.2.2.8</t>
    </r>
  </si>
  <si>
    <r>
      <rPr>
        <sz val="6"/>
        <color rgb="FF000000"/>
        <rFont val="Arial"/>
      </rPr>
      <t>100322</t>
    </r>
  </si>
  <si>
    <r>
      <rPr>
        <sz val="6"/>
        <color rgb="FF000000"/>
        <rFont val="Arial"/>
      </rPr>
      <t>LASTRO COM MATERIAL GRANULAR (PEDRA BRITADA N.3), APLICADO EM PISOS OU LAJES SOBRE SOLO, ESPESSURA DE *10 CM*.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</si>
  <si>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</si>
  <si>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</si>
  <si>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b/>
        <sz val="6"/>
        <color rgb="FF000000"/>
        <rFont val="Arial"/>
      </rPr>
      <t>4.3</t>
    </r>
  </si>
  <si>
    <r>
      <rPr>
        <b/>
        <sz val="6"/>
        <color rgb="FF000000"/>
        <rFont val="Arial"/>
      </rPr>
      <t>SUPRAESTRUTURA</t>
    </r>
  </si>
  <si>
    <r>
      <rPr>
        <sz val="6"/>
        <color rgb="FF000000"/>
        <rFont val="Arial"/>
      </rPr>
      <t>4.3.1</t>
    </r>
  </si>
  <si>
    <r>
      <rPr>
        <sz val="6"/>
        <color rgb="FF000000"/>
        <rFont val="Arial"/>
      </rPr>
      <t>92759</t>
    </r>
  </si>
  <si>
    <r>
      <rPr>
        <sz val="6"/>
        <color rgb="FF000000"/>
        <rFont val="Arial"/>
      </rPr>
      <t>ARMAÇÃO DE PILAR OU VIGA DE ESTRUTURA CONVENCIONAL DE CONCRETO ARMADO UTILIZANDO AÇO CA-60 DE 5,0 MM - MONTAGEM.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</si>
  <si>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</si>
  <si>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</si>
  <si>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4.3.2</t>
    </r>
  </si>
  <si>
    <r>
      <rPr>
        <sz val="6"/>
        <color rgb="FF000000"/>
        <rFont val="Arial"/>
      </rPr>
      <t>92760</t>
    </r>
  </si>
  <si>
    <r>
      <rPr>
        <sz val="6"/>
        <color rgb="FF000000"/>
        <rFont val="Arial"/>
      </rPr>
      <t>ARMAÇÃO DE PILAR OU VIGA DE ESTRUTURA CONVENCIONAL DE CONCRETO ARMADO UTILIZANDO AÇO CA-50 DE 6,3 MM - MONTAGEM.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</si>
  <si>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</si>
  <si>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</si>
  <si>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4.3.3</t>
    </r>
  </si>
  <si>
    <r>
      <rPr>
        <sz val="6"/>
        <color rgb="FF000000"/>
        <rFont val="Arial"/>
      </rPr>
      <t>92763</t>
    </r>
  </si>
  <si>
    <r>
      <rPr>
        <sz val="6"/>
        <color rgb="FF000000"/>
        <rFont val="Arial"/>
      </rPr>
      <t>ARMAÇÃO DE PILAR OU VIGA DE ESTRUTURA CONVENCIONAL DE CONCRETO ARMADO UTILIZANDO AÇO CA-50 DE 12,5 MM - MONTAGEM.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</si>
  <si>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</si>
  <si>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</si>
  <si>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4.3.4</t>
    </r>
  </si>
  <si>
    <r>
      <rPr>
        <sz val="6"/>
        <color rgb="FF000000"/>
        <rFont val="Arial"/>
      </rPr>
      <t>103672</t>
    </r>
  </si>
  <si>
    <r>
      <rPr>
        <sz val="6"/>
        <color rgb="FF000000"/>
        <rFont val="Arial"/>
      </rPr>
      <t>CONCRETAGEM DE PILARES, FCK = 30 MPA, COM USO DE BOMBA - LANÇAMENTO, ADENSAMENTO E ACABAMENTO. AF_02/2022_PS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</si>
  <si>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</si>
  <si>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</si>
  <si>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4.3.5</t>
    </r>
  </si>
  <si>
    <r>
      <rPr>
        <sz val="6"/>
        <color rgb="FF000000"/>
        <rFont val="Arial"/>
      </rPr>
      <t>92427</t>
    </r>
  </si>
  <si>
    <r>
      <rPr>
        <sz val="6"/>
        <color rgb="FF000000"/>
        <rFont val="Arial"/>
      </rPr>
      <t>MONTAGEM E DESMONTAGEM DE FÔRMA DE PILARES RETANGULARES E ESTRUTURAS SIMILARES, PÉ-DIREITO SIMPLES, EM CHAPA DE MADEIRA COMPENSADA RESINADA, 8 UTILIZAÇÕES. AF_09/2020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</si>
  <si>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</si>
  <si>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</si>
  <si>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4.4</t>
    </r>
  </si>
  <si>
    <r>
      <rPr>
        <b/>
        <sz val="6"/>
        <color rgb="FF000000"/>
        <rFont val="Arial"/>
      </rPr>
      <t>PISO DA QUADRA</t>
    </r>
  </si>
  <si>
    <r>
      <rPr>
        <sz val="6"/>
        <color rgb="FF000000"/>
        <rFont val="Arial"/>
      </rPr>
      <t>4.4.1</t>
    </r>
  </si>
  <si>
    <r>
      <rPr>
        <sz val="6"/>
        <color rgb="FF000000"/>
        <rFont val="Arial"/>
      </rPr>
      <t>100322</t>
    </r>
  </si>
  <si>
    <r>
      <rPr>
        <sz val="6"/>
        <color rgb="FF000000"/>
        <rFont val="Arial"/>
      </rPr>
      <t>LASTRO COM MATERIAL GRANULAR (PEDRA BRITADA N.3), APLICADO EM PISOS OU LAJES SOBRE SOLO, ESPESSURA DE *10 CM*.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</si>
  <si>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</si>
  <si>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</si>
  <si>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4.4.2</t>
    </r>
  </si>
  <si>
    <r>
      <rPr>
        <sz val="6"/>
        <color rgb="FF000000"/>
        <rFont val="Arial"/>
      </rPr>
      <t>97113</t>
    </r>
  </si>
  <si>
    <r>
      <rPr>
        <sz val="6"/>
        <color rgb="FF000000"/>
        <rFont val="Arial"/>
      </rPr>
      <t>APLICAÇÃO DE LONA PLÁSTICA PARA EXECUÇÃO DE PAVIMENTOS DE CONCRETO. AF_04/2022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</si>
  <si>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</si>
  <si>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</si>
  <si>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4.4.3</t>
    </r>
  </si>
  <si>
    <r>
      <rPr>
        <sz val="6"/>
        <color rgb="FF000000"/>
        <rFont val="Arial"/>
      </rPr>
      <t>92915</t>
    </r>
  </si>
  <si>
    <r>
      <rPr>
        <sz val="6"/>
        <color rgb="FF000000"/>
        <rFont val="Arial"/>
      </rPr>
      <t>ARMAÇÃO DE ESTRUTURAS DIVERSAS DE CONCRETO ARMADO, EXCETO VIGAS, PILARES, LAJES E FUNDAÇÕES, UTILIZANDO AÇO CA-60 DE 5,0 MM - MONTAGEM.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</si>
  <si>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</si>
  <si>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</si>
  <si>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4.4.4</t>
    </r>
  </si>
  <si>
    <r>
      <rPr>
        <sz val="6"/>
        <color rgb="FF000000"/>
        <rFont val="Arial"/>
      </rPr>
      <t>92267</t>
    </r>
  </si>
  <si>
    <r>
      <rPr>
        <sz val="6"/>
        <color rgb="FF000000"/>
        <rFont val="Arial"/>
      </rPr>
      <t>FABRICAÇÃO DE FÔRMA PARA LAJES, EM CHAPA DE MADEIRA COMPENSADA RESINADA, E = 17 MM. AF_09/2020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</si>
  <si>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</si>
  <si>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</si>
  <si>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4.4.5</t>
    </r>
  </si>
  <si>
    <r>
      <rPr>
        <sz val="6"/>
        <color rgb="FF000000"/>
        <rFont val="Arial"/>
      </rPr>
      <t>97096</t>
    </r>
  </si>
  <si>
    <r>
      <rPr>
        <sz val="6"/>
        <color rgb="FF000000"/>
        <rFont val="Arial"/>
      </rPr>
      <t>CONCRETAGEM DE RADIER, PISO OU LAJE SOBRE SOLO, FCK 30 MPA - LANÇAMENTO, ADENSAMENTO E ACABAMENTO. AF_07/2026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</si>
  <si>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</si>
  <si>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</si>
  <si>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4.4.6</t>
    </r>
  </si>
  <si>
    <r>
      <rPr>
        <sz val="6"/>
        <color rgb="FF000000"/>
        <rFont val="Arial"/>
      </rPr>
      <t>I08704</t>
    </r>
  </si>
  <si>
    <r>
      <rPr>
        <sz val="6"/>
        <color rgb="FF000000"/>
        <rFont val="Arial"/>
      </rPr>
      <t>Polimento de piso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</si>
  <si>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</si>
  <si>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</si>
  <si>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4.4.7</t>
    </r>
  </si>
  <si>
    <r>
      <rPr>
        <sz val="6"/>
        <color rgb="FF000000"/>
        <rFont val="Arial"/>
      </rPr>
      <t>00003671</t>
    </r>
  </si>
  <si>
    <r>
      <rPr>
        <sz val="6"/>
        <color rgb="FF000000"/>
        <rFont val="Arial"/>
      </rPr>
      <t>JUNTA PLASTICA DE DILATACAO PARA PISOS, COR CINZA, 17 X 3 MM (ALTURA X ESPESSURA)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</si>
  <si>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</si>
  <si>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</si>
  <si>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4.4.8</t>
    </r>
  </si>
  <si>
    <r>
      <rPr>
        <sz val="6"/>
        <color rgb="FF000000"/>
        <rFont val="Arial"/>
      </rPr>
      <t>102505</t>
    </r>
  </si>
  <si>
    <r>
      <rPr>
        <sz val="6"/>
        <color rgb="FF000000"/>
        <rFont val="Arial"/>
      </rPr>
      <t>PINTURA DE DEMARCAÇÃO DE QUADRA POLIESPORTIVA COM BORRACHA CLORADA, E = 5 CM, APLICAÇÃO MANUAL. AF_05/2021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</si>
  <si>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</si>
  <si>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</si>
  <si>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4.4.9</t>
    </r>
  </si>
  <si>
    <r>
      <rPr>
        <sz val="6"/>
        <color rgb="FF000000"/>
        <rFont val="Arial"/>
      </rPr>
      <t>102494</t>
    </r>
  </si>
  <si>
    <r>
      <rPr>
        <sz val="6"/>
        <color rgb="FF000000"/>
        <rFont val="Arial"/>
      </rPr>
      <t>PINTURA DE PISO COM TINTA EPÓXI, APLICAÇÃO MANUAL, 2 DEMÃOS, INCLUSO PRIMER EPÓXI. AF_05/2021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</si>
  <si>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</si>
  <si>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</si>
  <si>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4.4.10</t>
    </r>
  </si>
  <si>
    <r>
      <rPr>
        <sz val="6"/>
        <color rgb="FF000000"/>
        <rFont val="Arial"/>
      </rPr>
      <t>88309</t>
    </r>
  </si>
  <si>
    <r>
      <rPr>
        <sz val="6"/>
        <color rgb="FF000000"/>
        <rFont val="Arial"/>
      </rPr>
      <t>PEDREIRO COM ENCARGOS COMPLEMENTARES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</si>
  <si>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</si>
  <si>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H</t>
    </r>
  </si>
  <si>
    <r>
      <rPr>
        <b/>
        <sz val="6"/>
        <color rgb="FF000000"/>
        <rFont val="Arial"/>
      </rPr>
      <t>4.5</t>
    </r>
  </si>
  <si>
    <r>
      <rPr>
        <b/>
        <sz val="6"/>
        <color rgb="FF000000"/>
        <rFont val="Arial"/>
      </rPr>
      <t>COBERTURA</t>
    </r>
  </si>
  <si>
    <r>
      <rPr>
        <sz val="6"/>
        <color rgb="FF000000"/>
        <rFont val="Arial"/>
      </rPr>
      <t>4.5.1</t>
    </r>
  </si>
  <si>
    <r>
      <rPr>
        <sz val="6"/>
        <color rgb="FF000000"/>
        <rFont val="Arial"/>
      </rPr>
      <t>94213</t>
    </r>
  </si>
  <si>
    <r>
      <rPr>
        <sz val="6"/>
        <color rgb="FF000000"/>
        <rFont val="Arial"/>
      </rPr>
      <t>TELHAMENTO COM TELHA DE AÇO/ALUMÍNIO E = 0,5 MM, COM ATÉ 2 ÁGUAS, INCLUSO IÇAMENTO. AF_06/2026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</si>
  <si>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</si>
  <si>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</si>
  <si>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4.5.2</t>
    </r>
  </si>
  <si>
    <r>
      <rPr>
        <sz val="6"/>
        <color rgb="FF000000"/>
        <rFont val="Arial"/>
      </rPr>
      <t>C5217</t>
    </r>
  </si>
  <si>
    <r>
      <rPr>
        <sz val="6"/>
        <color rgb="FF000000"/>
        <rFont val="Arial"/>
      </rPr>
      <t>ESTRUTURA TRELIÇADA DE COBERTURA, TIPO ARCO, COM LIGAÇÕES PARAFUSADAS, INCLUSOS PERFIS METÁLICOS, CHAPAS METÁLICAS, TRANSPORTE COM GUINDASTE, JATEAMENTO E PINTURA</t>
    </r>
  </si>
  <si>
    <r>
      <rPr>
        <sz val="6"/>
        <color rgb="FF000000"/>
        <rFont val="Arial"/>
      </rPr>
      <t>SEINFRA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</si>
  <si>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</si>
  <si>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4.5.3</t>
    </r>
  </si>
  <si>
    <r>
      <rPr>
        <sz val="6"/>
        <color rgb="FF000000"/>
        <rFont val="Arial"/>
      </rPr>
      <t>00043692</t>
    </r>
  </si>
  <si>
    <r>
      <rPr>
        <sz val="6"/>
        <color rgb="FF000000"/>
        <rFont val="Arial"/>
      </rPr>
      <t>PERFIL "U" SIMPLES, EM CHAPA DOBRADA DE ACO LAMINADO, E = 3 MM, H = 200 MM, L = 50 MM (6,83 KG/M)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</si>
  <si>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</si>
  <si>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</si>
  <si>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4.5.4</t>
    </r>
  </si>
  <si>
    <r>
      <rPr>
        <sz val="6"/>
        <color rgb="FF000000"/>
        <rFont val="Arial"/>
      </rPr>
      <t>00043083</t>
    </r>
  </si>
  <si>
    <r>
      <rPr>
        <sz val="6"/>
        <color rgb="FF000000"/>
        <rFont val="Arial"/>
      </rPr>
      <t>PERFIL "U" ENRIJECIDO, EM CHAPA DOBRADA DE ACO LAMINADO, E = 3,75 MM, H = 200 MM, L = 75 MM (9,94 KG/M)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</si>
  <si>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</si>
  <si>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</si>
  <si>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4.5.5</t>
    </r>
  </si>
  <si>
    <r>
      <rPr>
        <sz val="6"/>
        <color rgb="FF000000"/>
        <rFont val="Arial"/>
      </rPr>
      <t>I100209</t>
    </r>
  </si>
  <si>
    <r>
      <rPr>
        <sz val="6"/>
        <color rgb="FF000000"/>
        <rFont val="Arial"/>
      </rPr>
      <t>PERFIL "U" ENRIJECIDO 200 X 75 X 25 X 2,65MM (7,92KG/M)</t>
    </r>
  </si>
  <si>
    <r>
      <rPr>
        <sz val="6"/>
        <color rgb="FF000000"/>
        <rFont val="Arial"/>
      </rPr>
      <t>IOPES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</si>
  <si>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</si>
  <si>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4.5.6</t>
    </r>
  </si>
  <si>
    <r>
      <rPr>
        <sz val="6"/>
        <color rgb="FF000000"/>
        <rFont val="Arial"/>
      </rPr>
      <t>88315</t>
    </r>
  </si>
  <si>
    <r>
      <rPr>
        <sz val="6"/>
        <color rgb="FF000000"/>
        <rFont val="Arial"/>
      </rPr>
      <t>SERRALHEIRO COM ENCARGOS COMPLEMENTARES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</si>
  <si>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</si>
  <si>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H</t>
    </r>
  </si>
  <si>
    <r>
      <rPr>
        <sz val="6"/>
        <color rgb="FF000000"/>
        <rFont val="Arial"/>
      </rPr>
      <t>4.5.7</t>
    </r>
  </si>
  <si>
    <r>
      <rPr>
        <sz val="6"/>
        <color rgb="FF000000"/>
        <rFont val="Arial"/>
      </rPr>
      <t>88316</t>
    </r>
  </si>
  <si>
    <r>
      <rPr>
        <sz val="6"/>
        <color rgb="FF000000"/>
        <rFont val="Arial"/>
      </rPr>
      <t>SERVENTE COM ENCARGOS COMPLEMENTARES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</si>
  <si>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</si>
  <si>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H</t>
    </r>
  </si>
  <si>
    <r>
      <rPr>
        <sz val="6"/>
        <color rgb="FF000000"/>
        <rFont val="Arial"/>
      </rPr>
      <t>4.5.8</t>
    </r>
  </si>
  <si>
    <r>
      <rPr>
        <sz val="6"/>
        <color rgb="FF000000"/>
        <rFont val="Arial"/>
      </rPr>
      <t>100719</t>
    </r>
  </si>
  <si>
    <r>
      <rPr>
        <sz val="6"/>
        <color rgb="FF000000"/>
        <rFont val="Arial"/>
      </rPr>
      <t>PINTURA COM TINTA ALQUIDICA DE FUNDO (TIPO ZARCAO) PULVERIZADA SOBRE PERFIL METALICO EXECUTADO EM FABRICA (POR DEMAO). AF_01/2020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</si>
  <si>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</si>
  <si>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</si>
  <si>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4.5.9</t>
    </r>
  </si>
  <si>
    <r>
      <rPr>
        <sz val="6"/>
        <color rgb="FF000000"/>
        <rFont val="Arial"/>
      </rPr>
      <t>00011060</t>
    </r>
  </si>
  <si>
    <r>
      <rPr>
        <sz val="6"/>
        <color rgb="FF000000"/>
        <rFont val="Arial"/>
      </rPr>
      <t>TIRANTE EM FERRO GALVANIZADO PARA CONTRAVENTAMENTO DE TELHA CANALETE 90, 1/4" X 400 MM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</si>
  <si>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</si>
  <si>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</si>
  <si>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4.5.10</t>
    </r>
  </si>
  <si>
    <r>
      <rPr>
        <sz val="6"/>
        <color rgb="FF000000"/>
        <rFont val="Arial"/>
      </rPr>
      <t>11.016.0030-0</t>
    </r>
  </si>
  <si>
    <r>
      <rPr>
        <sz val="6"/>
        <color rgb="FF000000"/>
        <rFont val="Arial"/>
      </rPr>
      <t>ESTRUTURA METALICA EM ACO ESPECIAL, RESISTENTE A CORROSAO(ACOUSI-SAC, CORTEN), PARA TORRES DE ELEVADORES, ESCADAS, VIGAS E COLUNAS DE EDIFICACOES E REFORCOS ESTRUTURAIS, COMPOSTA DE PERFIS "I" OU "H", CANTONEIRAS E CHAPAS, UNIFICADAS COM ELETRODO, INCLUSIVE PERDAS E PROTECAO ANTI-FERRUGEM.FORNECIMENTO E MONTAGEM</t>
    </r>
  </si>
  <si>
    <r>
      <rPr>
        <sz val="6"/>
        <color rgb="FF000000"/>
        <rFont val="Arial"/>
      </rPr>
      <t>EMOP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</si>
  <si>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</si>
  <si>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4.5.11</t>
    </r>
  </si>
  <si>
    <r>
      <rPr>
        <sz val="6"/>
        <color rgb="FF000000"/>
        <rFont val="Arial"/>
      </rPr>
      <t>00004777</t>
    </r>
  </si>
  <si>
    <r>
      <rPr>
        <sz val="6"/>
        <color rgb="FF000000"/>
        <rFont val="Arial"/>
      </rPr>
      <t>CANTONEIRA ACO ABAS IGUAIS (QUALQUER BITOLA), ESPESSURA ENTRE 1/8" E 1/4"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</si>
  <si>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</si>
  <si>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</si>
  <si>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b/>
        <sz val="6"/>
        <color rgb="FF000000"/>
        <rFont val="Arial"/>
      </rPr>
      <t>4.6</t>
    </r>
  </si>
  <si>
    <r>
      <rPr>
        <b/>
        <sz val="6"/>
        <color rgb="FF000000"/>
        <rFont val="Arial"/>
      </rPr>
      <t>PINTURA DOS PILARES</t>
    </r>
  </si>
  <si>
    <r>
      <rPr>
        <sz val="6"/>
        <color rgb="FF000000"/>
        <rFont val="Arial"/>
      </rPr>
      <t>4.6.1</t>
    </r>
  </si>
  <si>
    <r>
      <rPr>
        <sz val="6"/>
        <color rgb="FF000000"/>
        <rFont val="Arial"/>
      </rPr>
      <t>S02296</t>
    </r>
  </si>
  <si>
    <r>
      <rPr>
        <sz val="6"/>
        <color rgb="FF000000"/>
        <rFont val="Arial"/>
      </rPr>
      <t>Pintura para exteriores, sobre paredes, com lixamento, aplicação de 01 demão de selador acrílico, 01 demão de textura acrílica branca e 02 demãos de tinta acrílica convencional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</si>
  <si>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</si>
  <si>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</si>
  <si>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4.6.2</t>
    </r>
  </si>
  <si>
    <r>
      <rPr>
        <sz val="6"/>
        <color rgb="FF000000"/>
        <rFont val="Arial"/>
      </rPr>
      <t>87902</t>
    </r>
  </si>
  <si>
    <r>
      <rPr>
        <sz val="6"/>
        <color rgb="FF000000"/>
        <rFont val="Arial"/>
      </rPr>
      <t>CHAPISCO APLICADO EM ALVENARIA (COM PRESENÇA DE VÃOS) E ESTRUTURAS DE CONCRETO DE FACHADA, COM ROLO PARA TEXTURA ACRÍLICA. ARGAMASSA INDUSTRIALIZADA COM PREPARO MANUAL. AF_10/2022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</si>
  <si>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</si>
  <si>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</si>
  <si>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4.6.3</t>
    </r>
  </si>
  <si>
    <r>
      <rPr>
        <sz val="6"/>
        <color rgb="FF000000"/>
        <rFont val="Arial"/>
      </rPr>
      <t>87800</t>
    </r>
  </si>
  <si>
    <r>
      <rPr>
        <sz val="6"/>
        <color rgb="FF000000"/>
        <rFont val="Arial"/>
      </rPr>
      <t>EMBOÇO OU MASSA ÚNICA EM ARGAMASSA INDUSTRIALIZADA, PREPARO MECÂNICO E APLICAÇÃO COM EQUIPAMENTO DE MISTURA E PROJEÇÃO DE 1,5 M3/H DE ARGAMASSA EM PANOS CEGOS DE FACHADA (SEM PRESENÇA DE VÃOS), ESPESSURA DE 35 MM. AF_08/2022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</si>
  <si>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</si>
  <si>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</si>
  <si>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4.6.4</t>
    </r>
  </si>
  <si>
    <r>
      <rPr>
        <sz val="6"/>
        <color rgb="FF000000"/>
        <rFont val="Arial"/>
      </rPr>
      <t>95305</t>
    </r>
  </si>
  <si>
    <r>
      <rPr>
        <sz val="6"/>
        <color rgb="FF000000"/>
        <rFont val="Arial"/>
      </rPr>
      <t>TEXTURA ACRÍLICA, APLICAÇÃO MANUAL EM PAREDE, UMA DEMÃO. AF_04/2023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</si>
  <si>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</si>
  <si>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</si>
  <si>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4.6.5</t>
    </r>
  </si>
  <si>
    <r>
      <rPr>
        <sz val="6"/>
        <color rgb="FF000000"/>
        <rFont val="Arial"/>
      </rPr>
      <t>88415</t>
    </r>
  </si>
  <si>
    <r>
      <rPr>
        <sz val="6"/>
        <color rgb="FF000000"/>
        <rFont val="Arial"/>
      </rPr>
      <t>APLICAÇÃO MANUAL DE FUNDO SELADOR ACRÍLICO EM PAREDES EXTERNAS DE CASAS. AF_03/2024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</si>
  <si>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</si>
  <si>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</si>
  <si>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4.6.6</t>
    </r>
  </si>
  <si>
    <r>
      <rPr>
        <sz val="6"/>
        <color rgb="FF000000"/>
        <rFont val="Arial"/>
      </rPr>
      <t>88489</t>
    </r>
  </si>
  <si>
    <r>
      <rPr>
        <sz val="6"/>
        <color rgb="FF000000"/>
        <rFont val="Arial"/>
      </rPr>
      <t>PINTURA LÁTEX ACRÍLICA PREMIUM, APLICAÇÃO MANUAL EM PAREDES, DUAS DEMÃOS. AF_04/2023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</si>
  <si>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</si>
  <si>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</si>
  <si>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4.7</t>
    </r>
  </si>
  <si>
    <r>
      <rPr>
        <b/>
        <sz val="6"/>
        <color rgb="FF000000"/>
        <rFont val="Arial"/>
      </rPr>
      <t>INSTALAÇÕES ELÉTRICAS</t>
    </r>
  </si>
  <si>
    <r>
      <rPr>
        <b/>
        <sz val="6"/>
        <color rgb="FF000000"/>
        <rFont val="Arial"/>
      </rPr>
      <t>4.7.1</t>
    </r>
  </si>
  <si>
    <r>
      <rPr>
        <b/>
        <sz val="6"/>
        <color rgb="FF000000"/>
        <rFont val="Arial"/>
      </rPr>
      <t>Instalações Elétricas Internas</t>
    </r>
  </si>
  <si>
    <r>
      <rPr>
        <sz val="6"/>
        <color rgb="FF000000"/>
        <rFont val="Arial"/>
      </rPr>
      <t>4.7.1.1</t>
    </r>
  </si>
  <si>
    <r>
      <rPr>
        <sz val="6"/>
        <color rgb="FF000000"/>
        <rFont val="Arial"/>
      </rPr>
      <t>15.018.0498-0</t>
    </r>
  </si>
  <si>
    <r>
      <rPr>
        <sz val="6"/>
        <color rgb="FF000000"/>
        <rFont val="Arial"/>
      </rPr>
      <t>ELETROCALHA PERFURADA, COM TAMPA, TIPO "U", 50X50MM, TRATAMENTOSUPERFICIAL PRE-ZINCADO A QUENTE, INCLUSIVE CONEXOES, ACESSORIOS E FIXACAO SUPERIOR.FORNECIMENTO E COLOCACAO</t>
    </r>
  </si>
  <si>
    <r>
      <rPr>
        <sz val="6"/>
        <color rgb="FF000000"/>
        <rFont val="Arial"/>
      </rPr>
      <t>EMOP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</si>
  <si>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</si>
  <si>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4.7.1.2</t>
    </r>
  </si>
  <si>
    <r>
      <rPr>
        <sz val="6"/>
        <color rgb="FF000000"/>
        <rFont val="Arial"/>
      </rPr>
      <t>11028-IFRS</t>
    </r>
  </si>
  <si>
    <r>
      <rPr>
        <sz val="6"/>
        <color rgb="FF000000"/>
        <rFont val="Arial"/>
      </rPr>
      <t>ACOPLAMENTO ELETROCALHA 100X50 EM PAINEL</t>
    </r>
  </si>
  <si>
    <r>
      <rPr>
        <sz val="6"/>
        <color rgb="FF000000"/>
        <rFont val="Arial"/>
      </rPr>
      <t>Composições Próprias</t>
    </r>
  </si>
  <si>
    <r>
      <rPr>
        <sz val="6"/>
        <color rgb="FF000000"/>
        <rFont val="Arial"/>
      </rPr>
      <t>UNID</t>
    </r>
  </si>
  <si>
    <r>
      <rPr>
        <sz val="6"/>
        <color rgb="FF000000"/>
        <rFont val="Arial"/>
      </rPr>
      <t>4.7.1.3</t>
    </r>
  </si>
  <si>
    <r>
      <rPr>
        <sz val="6"/>
        <color rgb="FF000000"/>
        <rFont val="Arial"/>
      </rPr>
      <t>00037560</t>
    </r>
  </si>
  <si>
    <r>
      <rPr>
        <sz val="6"/>
        <color rgb="FF000000"/>
        <rFont val="Arial"/>
      </rPr>
      <t>PLACA DE SINALIZACAO DE SEGURANCA CONTRA INCENDIO - ALERTA, TRIANGULAR, BASE DE *30* CM, EM PVC *2* MM ANTI-CHAMAS (SIMBOLOS, CORES E PICTOGRAMAS CONFORME NBR 16820)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</si>
  <si>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</si>
  <si>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</si>
  <si>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4.7.1.4</t>
    </r>
  </si>
  <si>
    <r>
      <rPr>
        <sz val="6"/>
        <color rgb="FF000000"/>
        <rFont val="Arial"/>
      </rPr>
      <t>00039756</t>
    </r>
  </si>
  <si>
    <r>
      <rPr>
        <sz val="6"/>
        <color rgb="FF000000"/>
        <rFont val="Arial"/>
      </rPr>
      <t>QUADRO DE DISTRIBUICAO COM BARRAMENTO TRIFASICO, DE SOBREPOR, EM CHAPA DE ACO GALVANIZADO, PARA 12 DISJUNTORES DIN, 100 A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</si>
  <si>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</si>
  <si>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</si>
  <si>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4.7.1.5</t>
    </r>
  </si>
  <si>
    <r>
      <rPr>
        <sz val="6"/>
        <color rgb="FF000000"/>
        <rFont val="Arial"/>
      </rPr>
      <t>93653</t>
    </r>
  </si>
  <si>
    <r>
      <rPr>
        <sz val="6"/>
        <color rgb="FF000000"/>
        <rFont val="Arial"/>
      </rPr>
      <t>DISJUNTOR MONOPOLAR TIPO DIN, CORRENTE NOMINAL DE 10A - FORNECIMENTO E INSTALAÇÃO. AF_07/2025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</si>
  <si>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</si>
  <si>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</si>
  <si>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4.7.1.6</t>
    </r>
  </si>
  <si>
    <r>
      <rPr>
        <sz val="6"/>
        <color rgb="FF000000"/>
        <rFont val="Arial"/>
      </rPr>
      <t>I09332</t>
    </r>
  </si>
  <si>
    <r>
      <rPr>
        <sz val="6"/>
        <color rgb="FF000000"/>
        <rFont val="Arial"/>
      </rPr>
      <t>Dispositivo de proteção contra surto de tensão DPS 40KA - 440v (para-raio)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</si>
  <si>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</si>
  <si>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</si>
  <si>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4.7.1.7</t>
    </r>
  </si>
  <si>
    <r>
      <rPr>
        <sz val="6"/>
        <color rgb="FF000000"/>
        <rFont val="Arial"/>
      </rPr>
      <t>S08006</t>
    </r>
  </si>
  <si>
    <r>
      <rPr>
        <sz val="6"/>
        <color rgb="FF000000"/>
        <rFont val="Arial"/>
      </rPr>
      <t>Terminal de compressão para cabo de 2,50 mm2 - fornecimento e instalação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</si>
  <si>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</si>
  <si>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</si>
  <si>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4.7.1.8</t>
    </r>
  </si>
  <si>
    <r>
      <rPr>
        <sz val="6"/>
        <color rgb="FF000000"/>
        <rFont val="Arial"/>
      </rPr>
      <t>C3482</t>
    </r>
  </si>
  <si>
    <r>
      <rPr>
        <sz val="6"/>
        <color rgb="FF000000"/>
        <rFont val="Arial"/>
      </rPr>
      <t>TERMINAL OLHAL PARA CABO DE 1,50MM2 À 2,50MM2</t>
    </r>
  </si>
  <si>
    <r>
      <rPr>
        <sz val="6"/>
        <color rgb="FF000000"/>
        <rFont val="Arial"/>
      </rPr>
      <t>SEINFRA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</si>
  <si>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</si>
  <si>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4.7.1.9</t>
    </r>
  </si>
  <si>
    <r>
      <rPr>
        <sz val="6"/>
        <color rgb="FF000000"/>
        <rFont val="Arial"/>
      </rPr>
      <t>91926</t>
    </r>
  </si>
  <si>
    <r>
      <rPr>
        <sz val="6"/>
        <color rgb="FF000000"/>
        <rFont val="Arial"/>
      </rPr>
      <t>CABO DE COBRE FLEXÍVEL ISOLADO, 2,5 MM², ANTI-CHAMA 450/750 V, PARA CIRCUITOS TERMINAIS - FORNECIMENTO E INSTALAÇÃO. AF_03/2023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</si>
  <si>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</si>
  <si>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</si>
  <si>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4.7.1.10</t>
    </r>
  </si>
  <si>
    <r>
      <rPr>
        <sz val="6"/>
        <color rgb="FF000000"/>
        <rFont val="Arial"/>
      </rPr>
      <t>00002504</t>
    </r>
  </si>
  <si>
    <r>
      <rPr>
        <sz val="6"/>
        <color rgb="FF000000"/>
        <rFont val="Arial"/>
      </rPr>
      <t>ELETRODUTO FLEXIVEL, EM FITA DE ACO GALVANIZADO, REVESTIDO COM PVC PRETO, DIAMETRO EXTERNO DE 25 MM, DN = 3/4", TIPO SEALTUBO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</si>
  <si>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</si>
  <si>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</si>
  <si>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4.7.1.11</t>
    </r>
  </si>
  <si>
    <r>
      <rPr>
        <sz val="6"/>
        <color rgb="FF000000"/>
        <rFont val="Arial"/>
      </rPr>
      <t>S11304</t>
    </r>
  </si>
  <si>
    <r>
      <rPr>
        <sz val="6"/>
        <color rgb="FF000000"/>
        <rFont val="Arial"/>
      </rPr>
      <t>Conector reto de aluminio para eletroduto de 3/4", para adaptar entrada de eletroduto metalico flexivel em quadros - fornecimento e instalação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</si>
  <si>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</si>
  <si>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</si>
  <si>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4.7.1.12</t>
    </r>
  </si>
  <si>
    <r>
      <rPr>
        <sz val="6"/>
        <color rgb="FF000000"/>
        <rFont val="Arial"/>
      </rPr>
      <t>00002503</t>
    </r>
  </si>
  <si>
    <r>
      <rPr>
        <sz val="6"/>
        <color rgb="FF000000"/>
        <rFont val="Arial"/>
      </rPr>
      <t>ELETRODUTO FLEXIVEL, EM FITA DE ACO GALVANIZADO, REVESTIDO COM PVC PRETO, DIAMETRO EXTERNO DE 50 MM, DN = 1 1/2", TIPO SEALTUBO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</si>
  <si>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</si>
  <si>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</si>
  <si>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4.7.1.13</t>
    </r>
  </si>
  <si>
    <r>
      <rPr>
        <sz val="6"/>
        <color rgb="FF000000"/>
        <rFont val="Arial"/>
      </rPr>
      <t>00002527</t>
    </r>
  </si>
  <si>
    <r>
      <rPr>
        <sz val="6"/>
        <color rgb="FF000000"/>
        <rFont val="Arial"/>
      </rPr>
      <t>CONECTOR RETO DE ALUMINIO PARA ELETRODUTO DE 1 1/2", PARA ADAPTAR ENTRADA DE ELETRODUTO METALICO FLEXIVEL EM QUADROS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</si>
  <si>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</si>
  <si>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</si>
  <si>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4.7.1.14</t>
    </r>
  </si>
  <si>
    <r>
      <rPr>
        <sz val="6"/>
        <color rgb="FF000000"/>
        <rFont val="Arial"/>
      </rPr>
      <t>00039141</t>
    </r>
  </si>
  <si>
    <r>
      <rPr>
        <sz val="6"/>
        <color rgb="FF000000"/>
        <rFont val="Arial"/>
      </rPr>
      <t>ABRACADEIRA EM ACO PARA AMARRACAO DE ELETRODUTOS, TIPO U SIMPLES, COM 1 1/2"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</si>
  <si>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</si>
  <si>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</si>
  <si>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4.7.1.15</t>
    </r>
  </si>
  <si>
    <r>
      <rPr>
        <sz val="6"/>
        <color rgb="FF000000"/>
        <rFont val="Arial"/>
      </rPr>
      <t>00039138</t>
    </r>
  </si>
  <si>
    <r>
      <rPr>
        <sz val="6"/>
        <color rgb="FF000000"/>
        <rFont val="Arial"/>
      </rPr>
      <t>ABRACADEIRA EM ACO PARA AMARRACAO DE ELETRODUTOS, TIPO U SIMPLES, COM 3/4"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</si>
  <si>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</si>
  <si>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</si>
  <si>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4.7.1.16</t>
    </r>
  </si>
  <si>
    <r>
      <rPr>
        <sz val="6"/>
        <color rgb="FF000000"/>
        <rFont val="Arial"/>
      </rPr>
      <t>S10275</t>
    </r>
  </si>
  <si>
    <r>
      <rPr>
        <sz val="6"/>
        <color rgb="FF000000"/>
        <rFont val="Arial"/>
      </rPr>
      <t>Caixa metálica com uma tomada 2P+T para instalação aparente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</si>
  <si>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</si>
  <si>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</si>
  <si>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4.7.1.17</t>
    </r>
  </si>
  <si>
    <r>
      <rPr>
        <sz val="6"/>
        <color rgb="FF000000"/>
        <rFont val="Arial"/>
      </rPr>
      <t>93656</t>
    </r>
  </si>
  <si>
    <r>
      <rPr>
        <sz val="6"/>
        <color rgb="FF000000"/>
        <rFont val="Arial"/>
      </rPr>
      <t>DISJUNTOR MONOPOLAR TIPO DIN, CORRENTE NOMINAL DE 25A - FORNECIMENTO E INSTALAÇÃO. AF_10/2020 )(* corrente nominal 10 A)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</si>
  <si>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</si>
  <si>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</si>
  <si>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4.7.1.18</t>
    </r>
  </si>
  <si>
    <r>
      <rPr>
        <sz val="6"/>
        <color rgb="FF000000"/>
        <rFont val="Arial"/>
      </rPr>
      <t>51644</t>
    </r>
  </si>
  <si>
    <r>
      <rPr>
        <sz val="6"/>
        <color rgb="FF000000"/>
        <rFont val="Arial"/>
      </rPr>
      <t>ELETRODUTO DE AÇO GALVANIZADO A FOGO TIPO MÉDIO ROSCA NBR 8133 - ESP. 0,90MM - 1 1/2"</t>
    </r>
  </si>
  <si>
    <r>
      <rPr>
        <sz val="6"/>
        <color rgb="FF000000"/>
        <rFont val="Arial"/>
      </rPr>
      <t>SIURB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</si>
  <si>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</si>
  <si>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4.7.1.19</t>
    </r>
  </si>
  <si>
    <r>
      <rPr>
        <sz val="6"/>
        <color rgb="FF000000"/>
        <rFont val="Arial"/>
      </rPr>
      <t>9182</t>
    </r>
  </si>
  <si>
    <r>
      <rPr>
        <sz val="6"/>
        <color rgb="FF000000"/>
        <rFont val="Arial"/>
      </rPr>
      <t>Luminária Industrial HIGH BAY LED 150W, 6500K, corpo em alumínio, aberta, bivolt. Ref.: TL8500/150W da Total Light ou equivalente</t>
    </r>
  </si>
  <si>
    <r>
      <rPr>
        <sz val="6"/>
        <color rgb="FF000000"/>
        <rFont val="Arial"/>
      </rPr>
      <t>CPTM</t>
    </r>
  </si>
  <si>
    <r>
      <rPr>
        <sz val="6"/>
        <color rgb="FF000000"/>
        <rFont val="Arial"/>
      </rPr>
      <t>un</t>
    </r>
  </si>
  <si>
    <r>
      <rPr>
        <b/>
        <sz val="6"/>
        <color rgb="FF000000"/>
        <rFont val="Arial"/>
      </rPr>
      <t>4.7.2</t>
    </r>
  </si>
  <si>
    <r>
      <rPr>
        <b/>
        <sz val="6"/>
        <color rgb="FF000000"/>
        <rFont val="Arial"/>
      </rPr>
      <t>SISTEMA DE ATERRAMENTO E SPDA</t>
    </r>
  </si>
  <si>
    <r>
      <rPr>
        <sz val="6"/>
        <color rgb="FF000000"/>
        <rFont val="Arial"/>
      </rPr>
      <t>4.7.2.1</t>
    </r>
  </si>
  <si>
    <r>
      <rPr>
        <sz val="6"/>
        <color rgb="FF000000"/>
        <rFont val="Arial"/>
      </rPr>
      <t>S12740</t>
    </r>
  </si>
  <si>
    <r>
      <rPr>
        <sz val="6"/>
        <color rgb="FF000000"/>
        <rFont val="Arial"/>
      </rPr>
      <t>Fornecimento e assentamento de barra chata de alumínio de 7/8" x 1/8"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</si>
  <si>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</si>
  <si>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</si>
  <si>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4.7.2.2</t>
    </r>
  </si>
  <si>
    <r>
      <rPr>
        <sz val="6"/>
        <color rgb="FF000000"/>
        <rFont val="Arial"/>
      </rPr>
      <t>00041426</t>
    </r>
  </si>
  <si>
    <r>
      <rPr>
        <sz val="6"/>
        <color rgb="FF000000"/>
        <rFont val="Arial"/>
      </rPr>
      <t>MINICAPTOR, EM ACO GALVANIZADO A FOGO, FIXACAO HORIZONTAL DE 2 FUROS, SEM BANDEIRA, H=300 MM X DN=10 MM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</si>
  <si>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</si>
  <si>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</si>
  <si>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4.7.2.3</t>
    </r>
  </si>
  <si>
    <r>
      <rPr>
        <sz val="6"/>
        <color rgb="FF000000"/>
        <rFont val="Arial"/>
      </rPr>
      <t>00034359</t>
    </r>
  </si>
  <si>
    <r>
      <rPr>
        <sz val="6"/>
        <color rgb="FF000000"/>
        <rFont val="Arial"/>
      </rPr>
      <t>CURVA 90 GRAUS DE BARRA CHATA EM ALUMINIO 7/8"x1/8"x300 MM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</si>
  <si>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</si>
  <si>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</si>
  <si>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4.7.2.4</t>
    </r>
  </si>
  <si>
    <r>
      <rPr>
        <sz val="6"/>
        <color rgb="FF000000"/>
        <rFont val="Arial"/>
      </rPr>
      <t>S10093</t>
    </r>
  </si>
  <si>
    <r>
      <rPr>
        <sz val="6"/>
        <color rgb="FF000000"/>
        <rFont val="Arial"/>
      </rPr>
      <t>Bucha de nylon nº06, ref:TEL-5306 - SPDA (fornecimento)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</si>
  <si>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</si>
  <si>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</si>
  <si>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4.7.2.5</t>
    </r>
  </si>
  <si>
    <r>
      <rPr>
        <sz val="6"/>
        <color rgb="FF000000"/>
        <rFont val="Arial"/>
      </rPr>
      <t>I11897</t>
    </r>
  </si>
  <si>
    <r>
      <rPr>
        <sz val="6"/>
        <color rgb="FF000000"/>
        <rFont val="Arial"/>
      </rPr>
      <t>Terminal a pressão 1 cabo 50mm2 c/ 1 furo de fixação (caixas inspeção paredes e conexões cabo alumínio com barra chata)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</si>
  <si>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</si>
  <si>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</si>
  <si>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4.7.2.6</t>
    </r>
  </si>
  <si>
    <r>
      <rPr>
        <sz val="6"/>
        <color rgb="FF000000"/>
        <rFont val="Arial"/>
      </rPr>
      <t>96985</t>
    </r>
  </si>
  <si>
    <r>
      <rPr>
        <sz val="6"/>
        <color rgb="FF000000"/>
        <rFont val="Arial"/>
      </rPr>
      <t>HASTE DE ATERRAMENTO, DIÂMETRO 5/8", COM 3 METROS - FORNECIMENTO E INSTALAÇÃO.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</si>
  <si>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</si>
  <si>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</si>
  <si>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4.7.2.7</t>
    </r>
  </si>
  <si>
    <r>
      <rPr>
        <sz val="6"/>
        <color rgb="FF000000"/>
        <rFont val="Arial"/>
      </rPr>
      <t>I09326</t>
    </r>
  </si>
  <si>
    <r>
      <rPr>
        <sz val="6"/>
        <color rgb="FF000000"/>
        <rFont val="Arial"/>
      </rPr>
      <t>Caixa de equalização p/aterramento - B.E.P - 20x20x10cm de sobrepor p/11 terminais de pressão c/barramento (para-raios)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</si>
  <si>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</si>
  <si>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</si>
  <si>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4.7.2.8</t>
    </r>
  </si>
  <si>
    <r>
      <rPr>
        <sz val="6"/>
        <color rgb="FF000000"/>
        <rFont val="Arial"/>
      </rPr>
      <t>96977</t>
    </r>
  </si>
  <si>
    <r>
      <rPr>
        <sz val="6"/>
        <color rgb="FF000000"/>
        <rFont val="Arial"/>
      </rPr>
      <t>CORDOALHA DE COBRE NU 50 MM², ENTERRADA - FORNECIMENTO E INSTALAÇÃO.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</si>
  <si>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</si>
  <si>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</si>
  <si>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4.7.2.9</t>
    </r>
  </si>
  <si>
    <r>
      <rPr>
        <sz val="6"/>
        <color rgb="FF000000"/>
        <rFont val="Arial"/>
      </rPr>
      <t>CONEXÃO EXOTÉRMICA CABO-HASTE EM T, PARA BITOLA DO CABO ENTRE 50MM2 ATÉ 95MM2 PARA HASTE DE 5/8"; E 3/4"</t>
    </r>
  </si>
  <si>
    <r>
      <rPr>
        <sz val="6"/>
        <color rgb="FF000000"/>
        <rFont val="Arial"/>
      </rPr>
      <t>4.7.2.10</t>
    </r>
  </si>
  <si>
    <r>
      <rPr>
        <sz val="6"/>
        <color rgb="FF000000"/>
        <rFont val="Arial"/>
      </rPr>
      <t>02.03.13.400.09</t>
    </r>
  </si>
  <si>
    <r>
      <rPr>
        <sz val="6"/>
        <color rgb="FF000000"/>
        <rFont val="Arial"/>
      </rPr>
      <t>Caixa de Inspeção de Aterramento, tipo solo de pvc de seção circular Ø 300 mm, com tampa de ferro fundido</t>
    </r>
  </si>
  <si>
    <r>
      <rPr>
        <sz val="6"/>
        <color rgb="FF000000"/>
        <rFont val="Arial"/>
      </rPr>
      <t>CPTM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</si>
  <si>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</si>
  <si>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4.7.2.11</t>
    </r>
  </si>
  <si>
    <r>
      <rPr>
        <sz val="6"/>
        <color rgb="FF000000"/>
        <rFont val="Arial"/>
      </rPr>
      <t>S11036</t>
    </r>
  </si>
  <si>
    <r>
      <rPr>
        <sz val="6"/>
        <color rgb="FF000000"/>
        <rFont val="Arial"/>
      </rPr>
      <t>Parafuso cabeça chata em alumínio 1/4" x 7/8" - fornecimento e colocação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</si>
  <si>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</si>
  <si>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</si>
  <si>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4.7.2.12</t>
    </r>
  </si>
  <si>
    <r>
      <rPr>
        <sz val="6"/>
        <color rgb="FF000000"/>
        <rFont val="Arial"/>
      </rPr>
      <t>S11038</t>
    </r>
  </si>
  <si>
    <r>
      <rPr>
        <sz val="6"/>
        <color rgb="FF000000"/>
        <rFont val="Arial"/>
      </rPr>
      <t>Porca em alumínio 1/4" - fornecimento e colocação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</si>
  <si>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</si>
  <si>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</si>
  <si>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4.7.2.13</t>
    </r>
  </si>
  <si>
    <r>
      <rPr>
        <sz val="6"/>
        <color rgb="FF000000"/>
        <rFont val="Arial"/>
      </rPr>
      <t>E.03.000.026548</t>
    </r>
  </si>
  <si>
    <r>
      <rPr>
        <sz val="6"/>
        <color rgb="FF000000"/>
        <rFont val="Arial"/>
      </rPr>
      <t>Parafuso cabeça chata com bucha plástica de 8 mm - 5,5 x 50 mm</t>
    </r>
  </si>
  <si>
    <r>
      <rPr>
        <sz val="6"/>
        <color rgb="FF000000"/>
        <rFont val="Arial"/>
      </rPr>
      <t>SP Obras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</si>
  <si>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</si>
  <si>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4.7.2.14</t>
    </r>
  </si>
  <si>
    <r>
      <rPr>
        <sz val="6"/>
        <color rgb="FF000000"/>
        <rFont val="Arial"/>
      </rPr>
      <t>280014</t>
    </r>
  </si>
  <si>
    <r>
      <rPr>
        <sz val="6"/>
        <color rgb="FF000000"/>
        <rFont val="Arial"/>
      </rPr>
      <t>ELETRICISTA COM ENCARGOS COMPLEMENTARES</t>
    </r>
  </si>
  <si>
    <r>
      <rPr>
        <sz val="6"/>
        <color rgb="FF000000"/>
        <rFont val="Arial"/>
      </rPr>
      <t>SEDOP</t>
    </r>
  </si>
  <si>
    <r>
      <rPr>
        <sz val="6"/>
        <color rgb="FF000000"/>
        <rFont val="Arial"/>
      </rPr>
      <t>h</t>
    </r>
  </si>
  <si>
    <r>
      <rPr>
        <sz val="6"/>
        <color rgb="FF000000"/>
        <rFont val="Arial"/>
      </rPr>
      <t>4.7.2.15</t>
    </r>
  </si>
  <si>
    <r>
      <rPr>
        <sz val="6"/>
        <color rgb="FF000000"/>
        <rFont val="Arial"/>
      </rPr>
      <t>88247</t>
    </r>
  </si>
  <si>
    <r>
      <rPr>
        <sz val="6"/>
        <color rgb="FF000000"/>
        <rFont val="Arial"/>
      </rPr>
      <t>AUXILIAR DE ELETRICISTA COM ENCARGOS COMPLEMENTARES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</si>
  <si>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</si>
  <si>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H</t>
    </r>
  </si>
  <si>
    <r>
      <rPr>
        <b/>
        <sz val="6"/>
        <color rgb="FF000000"/>
        <rFont val="Arial"/>
      </rPr>
      <t>4.8</t>
    </r>
  </si>
  <si>
    <r>
      <rPr>
        <b/>
        <sz val="6"/>
        <color rgb="FF000000"/>
        <rFont val="Arial"/>
      </rPr>
      <t>FECHAMENTO DA QUADRA</t>
    </r>
  </si>
  <si>
    <r>
      <rPr>
        <b/>
        <sz val="6"/>
        <color rgb="FF000000"/>
        <rFont val="Arial"/>
      </rPr>
      <t>4.8.1</t>
    </r>
  </si>
  <si>
    <r>
      <rPr>
        <b/>
        <sz val="6"/>
        <color rgb="FF000000"/>
        <rFont val="Arial"/>
      </rPr>
      <t>ESTRUTURA EM H</t>
    </r>
  </si>
  <si>
    <r>
      <rPr>
        <sz val="6"/>
        <color rgb="FF000000"/>
        <rFont val="Arial"/>
      </rPr>
      <t>4.8.1.1</t>
    </r>
  </si>
  <si>
    <r>
      <rPr>
        <sz val="6"/>
        <color rgb="FF000000"/>
        <rFont val="Arial"/>
      </rPr>
      <t>92760</t>
    </r>
  </si>
  <si>
    <r>
      <rPr>
        <sz val="6"/>
        <color rgb="FF000000"/>
        <rFont val="Arial"/>
      </rPr>
      <t>ARMAÇÃO DE PILAR OU VIGA DE UMA ESTRUTURA CONVENCIONAL DE CONCRETO ARMADO EM UM EDIFÍCIO DE MÚLTIPLOS PAVIMENTOS UTILIZANDO AÇO CA-50 DE 6,3 MM - MONTAGEM. AF_12/2015(VIGA)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</si>
  <si>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</si>
  <si>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</si>
  <si>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4.8.1.2</t>
    </r>
  </si>
  <si>
    <r>
      <rPr>
        <sz val="6"/>
        <color rgb="FF000000"/>
        <rFont val="Arial"/>
      </rPr>
      <t>92763</t>
    </r>
  </si>
  <si>
    <r>
      <rPr>
        <sz val="6"/>
        <color rgb="FF000000"/>
        <rFont val="Arial"/>
      </rPr>
      <t>ARMAÇÃO DE PILAR OU VIGA DE UMA ESTRUTURA CONVENCIONAL DE CONCRETO ARMADO EM UM EDIFÍCIO DE MÚLTIPLOS PAVIMENTOS UTILIZANDO AÇO CA-50 DE 12,5 MM - MONTAGEM. AF_12/2015 (VIGA)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</si>
  <si>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</si>
  <si>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</si>
  <si>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4.8.1.3</t>
    </r>
  </si>
  <si>
    <r>
      <rPr>
        <sz val="6"/>
        <color rgb="FF000000"/>
        <rFont val="Arial"/>
      </rPr>
      <t>92477</t>
    </r>
  </si>
  <si>
    <r>
      <rPr>
        <sz val="6"/>
        <color rgb="FF000000"/>
        <rFont val="Arial"/>
      </rPr>
      <t>MONTAGEM E DESMONTAGEM DE FÔRMA DE VIGA, ESCORAMENTO COM GARFO DE MADEIRA, PÉ-DIREITO DUPLO, EM CHAPA DE MADEIRA PLASTIFICADA, 18 UTILIZAÇÕES. AF_09/2020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</si>
  <si>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</si>
  <si>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</si>
  <si>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4.8.1.4</t>
    </r>
  </si>
  <si>
    <r>
      <rPr>
        <sz val="6"/>
        <color rgb="FF000000"/>
        <rFont val="Arial"/>
      </rPr>
      <t>103674</t>
    </r>
  </si>
  <si>
    <r>
      <rPr>
        <sz val="6"/>
        <color rgb="FF000000"/>
        <rFont val="Arial"/>
      </rPr>
      <t>CONCRETAGEM DE VIGAS E LAJES, FCK=30 MPA, PARA LAJES PREMOLDADAS COM USO DE BOMBA - LANÇAMENTO, ADENSAMENTO E ACABAMENTO. AF_02/2022_PS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</si>
  <si>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</si>
  <si>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</si>
  <si>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4.8.1.5</t>
    </r>
  </si>
  <si>
    <r>
      <rPr>
        <sz val="6"/>
        <color rgb="FF000000"/>
        <rFont val="Arial"/>
      </rPr>
      <t>92760</t>
    </r>
  </si>
  <si>
    <r>
      <rPr>
        <sz val="6"/>
        <color rgb="FF000000"/>
        <rFont val="Arial"/>
      </rPr>
      <t>ARMAÇÃO DE PILAR OU VIGA DE UMA ESTRUTURA CONVENCIONAL DE CONCRETO ARMADO EM UM EDIFÍCIO DE MÚLTIPLOS PAVIMENTOS UTILIZANDO AÇO CA-50 DE 6,3 MM - MONTAGEM. AF_12/2015 - PILARES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</si>
  <si>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</si>
  <si>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</si>
  <si>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4.8.1.6</t>
    </r>
  </si>
  <si>
    <r>
      <rPr>
        <sz val="6"/>
        <color rgb="FF000000"/>
        <rFont val="Arial"/>
      </rPr>
      <t>92763</t>
    </r>
  </si>
  <si>
    <r>
      <rPr>
        <sz val="6"/>
        <color rgb="FF000000"/>
        <rFont val="Arial"/>
      </rPr>
      <t>ARMAÇÃO DE PILAR OU VIGA DE ESTRUTURA CONVENCIONAL DE CONCRETO ARMADO UTILIZANDO AÇO CA-50 DE 12,5 MM - MONTAGEM.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</si>
  <si>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</si>
  <si>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</si>
  <si>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4.8.1.7</t>
    </r>
  </si>
  <si>
    <r>
      <rPr>
        <sz val="6"/>
        <color rgb="FF000000"/>
        <rFont val="Arial"/>
      </rPr>
      <t>92433</t>
    </r>
  </si>
  <si>
    <r>
      <rPr>
        <sz val="6"/>
        <color rgb="FF000000"/>
        <rFont val="Arial"/>
      </rPr>
      <t>MONTAGEM E DESMONTAGEM DE FÔRMA DE PILARES RETANGULARES E ESTRUTURAS SIMILARES, PÉ-DIREITO DUPLO, EM CHAPA DE MADEIRA COMPENSADA PLASTIFICADA, 10 UTILIZAÇÕES. AF_09/2020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</si>
  <si>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</si>
  <si>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</si>
  <si>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4.8.1.8</t>
    </r>
  </si>
  <si>
    <r>
      <rPr>
        <sz val="6"/>
        <color rgb="FF000000"/>
        <rFont val="Arial"/>
      </rPr>
      <t>103672</t>
    </r>
  </si>
  <si>
    <r>
      <rPr>
        <sz val="6"/>
        <color rgb="FF000000"/>
        <rFont val="Arial"/>
      </rPr>
      <t>CONCRETAGEM DE PILARES, FCK = 30 MPA, COM USO DE BOMBA - LANÇAMENTO, ADENSAMENTO E ACABAMENTO. AF_02/2022_PS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</si>
  <si>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</si>
  <si>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</si>
  <si>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4.8.1.9</t>
    </r>
  </si>
  <si>
    <r>
      <rPr>
        <sz val="6"/>
        <color rgb="FF000000"/>
        <rFont val="Arial"/>
      </rPr>
      <t>87878</t>
    </r>
  </si>
  <si>
    <r>
      <rPr>
        <sz val="6"/>
        <color rgb="FF000000"/>
        <rFont val="Arial"/>
      </rPr>
      <t>CHAPISCO APLICADO EM ALVENARIAS E ESTRUTURAS DE CONCRETO INTERNAS, COM COLHER DE PEDREIRO. ARGAMASSA TRAÇO 1:3 COM PREPARO MANUAL. AF_06/2014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</si>
  <si>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</si>
  <si>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</si>
  <si>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4.8.1.10</t>
    </r>
  </si>
  <si>
    <r>
      <rPr>
        <sz val="6"/>
        <color rgb="FF000000"/>
        <rFont val="Arial"/>
      </rPr>
      <t>87792</t>
    </r>
  </si>
  <si>
    <r>
      <rPr>
        <sz val="6"/>
        <color rgb="FF000000"/>
        <rFont val="Arial"/>
      </rPr>
      <t>EMBOÇO OU MASSA ÚNICA EM ARGAMASSA TRAÇO 1:2:8, PREPARO MECÂNICO COM BETONEIRA 400 L, APLICADA MANUALMENTE EM PANOS CEGOS DE FACHADA (SEM PRESENÇA DE VÃOS), ESPESSURA DE 25 MM. AF_08/2022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</si>
  <si>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</si>
  <si>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</si>
  <si>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4.8.1.11</t>
    </r>
  </si>
  <si>
    <r>
      <rPr>
        <sz val="6"/>
        <color rgb="FF000000"/>
        <rFont val="Arial"/>
      </rPr>
      <t>88485</t>
    </r>
  </si>
  <si>
    <r>
      <rPr>
        <sz val="6"/>
        <color rgb="FF000000"/>
        <rFont val="Arial"/>
      </rPr>
      <t>FUNDO SELADOR ACRÍLICO, APLICAÇÃO MANUAL EM PAREDE, UMA DEMÃO. AF_04/2023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</si>
  <si>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</si>
  <si>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</si>
  <si>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4.8.1.12</t>
    </r>
  </si>
  <si>
    <r>
      <rPr>
        <sz val="6"/>
        <color rgb="FF000000"/>
        <rFont val="Arial"/>
      </rPr>
      <t>95623</t>
    </r>
  </si>
  <si>
    <r>
      <rPr>
        <sz val="6"/>
        <color rgb="FF000000"/>
        <rFont val="Arial"/>
      </rPr>
      <t>APLICAÇÃO MANUAL DE TINTA LÁTEX ACRÍLICA EM PANOS SEM PRESENÇA DE VÃOS DE EDIFÍCIOS DE MÚLTIPLOS PAVIMENTOS, DUAS DEMÃOS. AF_03/2024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</si>
  <si>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</si>
  <si>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</si>
  <si>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4.8.1.13</t>
    </r>
  </si>
  <si>
    <r>
      <rPr>
        <sz val="6"/>
        <color rgb="FF000000"/>
        <rFont val="Arial"/>
      </rPr>
      <t>97064</t>
    </r>
  </si>
  <si>
    <r>
      <rPr>
        <sz val="6"/>
        <color rgb="FF000000"/>
        <rFont val="Arial"/>
      </rPr>
      <t>MONTAGEM E DESMONTAGEM DE ANDAIME TUBULAR TIPO "TORRE" (EXCLUSIVE ANDAIME E LIMPEZA). AF_03/2024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</si>
  <si>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</si>
  <si>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</si>
  <si>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4.8.1.14</t>
    </r>
  </si>
  <si>
    <r>
      <rPr>
        <sz val="6"/>
        <color rgb="FF000000"/>
        <rFont val="Arial"/>
      </rPr>
      <t>00010527</t>
    </r>
  </si>
  <si>
    <r>
      <rPr>
        <sz val="6"/>
        <color rgb="FF000000"/>
        <rFont val="Arial"/>
      </rPr>
      <t>LOCACAO DE ANDAIME METALICO TUBULAR DE ENCAIXE, TIPO DE TORRE, CADA PAINEL COM LARGURA DE 1 ATE 1,5 M E ALTURA DE *1,00* M, INCLUINDO DIAGONAL, BARRAS DE LIGACAO, SAPATAS OU RODIZIOS E DEMAIS ITENS NECESSARIOS A MONTAGEM (NAO INCLUI INSTALACAO)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</si>
  <si>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</si>
  <si>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MXMES</t>
    </r>
  </si>
  <si>
    <r>
      <rPr>
        <b/>
        <sz val="6"/>
        <color rgb="FF000000"/>
        <rFont val="Arial"/>
      </rPr>
      <t>4.8.2</t>
    </r>
  </si>
  <si>
    <r>
      <rPr>
        <b/>
        <sz val="6"/>
        <color rgb="FF000000"/>
        <rFont val="Arial"/>
      </rPr>
      <t>FECHAMENTO ALVENARIA</t>
    </r>
  </si>
  <si>
    <r>
      <rPr>
        <sz val="6"/>
        <color rgb="FF000000"/>
        <rFont val="Arial"/>
      </rPr>
      <t>4.8.2.1</t>
    </r>
  </si>
  <si>
    <r>
      <rPr>
        <sz val="6"/>
        <color rgb="FF000000"/>
        <rFont val="Arial"/>
      </rPr>
      <t>103326</t>
    </r>
  </si>
  <si>
    <r>
      <rPr>
        <sz val="6"/>
        <color rgb="FF000000"/>
        <rFont val="Arial"/>
      </rPr>
      <t>ALVENARIA DE VEDAÇÃO DE BLOCOS CERÂMICOS FURADOS NA VERTICAL DE 19X19X39 CM (ESPESSURA 19 CM) E ARGAMASSA DE ASSENTAMENTO COM PREPARO EM BETONEIRA. AF_12/2021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</si>
  <si>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</si>
  <si>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</si>
  <si>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4.8.2.2</t>
    </r>
  </si>
  <si>
    <r>
      <rPr>
        <sz val="6"/>
        <color rgb="FF000000"/>
        <rFont val="Arial"/>
      </rPr>
      <t>87878</t>
    </r>
  </si>
  <si>
    <r>
      <rPr>
        <sz val="6"/>
        <color rgb="FF000000"/>
        <rFont val="Arial"/>
      </rPr>
      <t>CHAPISCO APLICADO EM ALVENARIAS E ESTRUTURAS DE CONCRETO INTERNAS, COM COLHER DE PEDREIRO. ARGAMASSA TRAÇO 1:3 COM PREPARO MANUAL. AF_06/2014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</si>
  <si>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</si>
  <si>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</si>
  <si>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4.8.2.3</t>
    </r>
  </si>
  <si>
    <r>
      <rPr>
        <sz val="6"/>
        <color rgb="FF000000"/>
        <rFont val="Arial"/>
      </rPr>
      <t>87792</t>
    </r>
  </si>
  <si>
    <r>
      <rPr>
        <sz val="6"/>
        <color rgb="FF000000"/>
        <rFont val="Arial"/>
      </rPr>
      <t>EMBOÇO OU MASSA ÚNICA EM ARGAMASSA TRAÇO 1:2:8, PREPARO MECÂNICO COM BETONEIRA 400 L, APLICADA MANUALMENTE EM PANOS CEGOS DE FACHADA (SEM PRESENÇA DE VÃOS), ESPESSURA DE 25 MM. AF_08/2022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</si>
  <si>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</si>
  <si>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</si>
  <si>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4.8.2.4</t>
    </r>
  </si>
  <si>
    <r>
      <rPr>
        <sz val="6"/>
        <color rgb="FF000000"/>
        <rFont val="Arial"/>
      </rPr>
      <t>88485</t>
    </r>
  </si>
  <si>
    <r>
      <rPr>
        <sz val="6"/>
        <color rgb="FF000000"/>
        <rFont val="Arial"/>
      </rPr>
      <t>FUNDO SELADOR ACRÍLICO, APLICAÇÃO MANUAL EM PAREDE, UMA DEMÃO. AF_04/2023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</si>
  <si>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</si>
  <si>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</si>
  <si>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4.8.2.5</t>
    </r>
  </si>
  <si>
    <r>
      <rPr>
        <sz val="6"/>
        <color rgb="FF000000"/>
        <rFont val="Arial"/>
      </rPr>
      <t>95623</t>
    </r>
  </si>
  <si>
    <r>
      <rPr>
        <sz val="6"/>
        <color rgb="FF000000"/>
        <rFont val="Arial"/>
      </rPr>
      <t>APLICAÇÃO MANUAL DE TINTA LÁTEX ACRÍLICA EM PANOS SEM PRESENÇA DE VÃOS DE EDIFÍCIOS DE MÚLTIPLOS PAVIMENTOS, DUAS DEMÃOS. AF_03/2024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</si>
  <si>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</si>
  <si>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</si>
  <si>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4.8.2.6</t>
    </r>
  </si>
  <si>
    <r>
      <rPr>
        <sz val="6"/>
        <color rgb="FF000000"/>
        <rFont val="Arial"/>
      </rPr>
      <t>93202</t>
    </r>
  </si>
  <si>
    <r>
      <rPr>
        <sz val="6"/>
        <color rgb="FF000000"/>
        <rFont val="Arial"/>
      </rPr>
      <t>FIXAÇÃO (ENCUNHAMENTO) DE ALVENARIA DE VEDAÇÃO COM TIJOLO MACIÇO. AF_03/2024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</si>
  <si>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</si>
  <si>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</si>
  <si>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b/>
        <sz val="6"/>
        <color rgb="FF000000"/>
        <rFont val="Arial"/>
      </rPr>
      <t>4.8.3</t>
    </r>
  </si>
  <si>
    <r>
      <rPr>
        <b/>
        <sz val="6"/>
        <color rgb="FF000000"/>
        <rFont val="Arial"/>
      </rPr>
      <t>ARQUIBANCADA ALVENARIA</t>
    </r>
  </si>
  <si>
    <r>
      <rPr>
        <sz val="6"/>
        <color rgb="FF000000"/>
        <rFont val="Arial"/>
      </rPr>
      <t>4.8.3.1</t>
    </r>
  </si>
  <si>
    <r>
      <rPr>
        <sz val="6"/>
        <color rgb="FF000000"/>
        <rFont val="Arial"/>
      </rPr>
      <t>103320</t>
    </r>
  </si>
  <si>
    <r>
      <rPr>
        <sz val="6"/>
        <color rgb="FF000000"/>
        <rFont val="Arial"/>
      </rPr>
      <t>ALVENARIA DE VEDAÇÃO DE BLOCOS VAZADOS DE CONCRETO DE 19X19X39 CM (ESPESSURA 19 CM) E ARGAMASSA DE ASSENTAMENTO COM PREPARO EM BETONEIRA. AF_12/2021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</si>
  <si>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</si>
  <si>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</si>
  <si>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4.8.3.2</t>
    </r>
  </si>
  <si>
    <r>
      <rPr>
        <sz val="6"/>
        <color rgb="FF000000"/>
        <rFont val="Arial"/>
      </rPr>
      <t>92768</t>
    </r>
  </si>
  <si>
    <r>
      <rPr>
        <sz val="6"/>
        <color rgb="FF000000"/>
        <rFont val="Arial"/>
      </rPr>
      <t>ARMAÇÃO DE LAJE DE ESTRUTURA CONVENCIONAL DE CONCRETO ARMADO UTILIZANDO AÇO CA-60 DE 5,0 MM - MONTAGEM.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</si>
  <si>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</si>
  <si>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</si>
  <si>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4.8.3.3</t>
    </r>
  </si>
  <si>
    <r>
      <rPr>
        <sz val="6"/>
        <color rgb="FF000000"/>
        <rFont val="Arial"/>
      </rPr>
      <t>103674</t>
    </r>
  </si>
  <si>
    <r>
      <rPr>
        <sz val="6"/>
        <color rgb="FF000000"/>
        <rFont val="Arial"/>
      </rPr>
      <t>CONCRETAGEM DE VIGAS E LAJES, FCK=30 MPA, PARA LAJES PREMOLDADAS COM USO DE BOMBA - LANÇAMENTO, ADENSAMENTO E ACABAMENTO. AF_02/2022_PS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</si>
  <si>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</si>
  <si>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</si>
  <si>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4.8.3.4</t>
    </r>
  </si>
  <si>
    <r>
      <rPr>
        <sz val="6"/>
        <color rgb="FF000000"/>
        <rFont val="Arial"/>
      </rPr>
      <t>92475</t>
    </r>
  </si>
  <si>
    <r>
      <rPr>
        <sz val="6"/>
        <color rgb="FF000000"/>
        <rFont val="Arial"/>
      </rPr>
      <t>MONTAGEM E DESMONTAGEM DE FÔRMA DE VIGA, ESCORAMENTO COM GARFO DE MADEIRA, PÉ-DIREITO SIMPLES, EM CHAPA DE MADEIRA PLASTIFICADA, 14 UTILIZAÇÕES. AF_09/2020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</si>
  <si>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</si>
  <si>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</si>
  <si>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4.8.3.5</t>
    </r>
  </si>
  <si>
    <r>
      <rPr>
        <sz val="6"/>
        <color rgb="FF000000"/>
        <rFont val="Arial"/>
      </rPr>
      <t>92480</t>
    </r>
  </si>
  <si>
    <r>
      <rPr>
        <sz val="6"/>
        <color rgb="FF000000"/>
        <rFont val="Arial"/>
      </rPr>
      <t>MONTAGEM E DESMONTAGEM DE FÔRMA DE VIGA, ESCORAMENTO METÁLICO, PÉ-DIREITO SIMPLES, EM CHAPA DE MADEIRA PLASTIFICADA, 18 UTILIZAÇÕES. AF_09/2020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</si>
  <si>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</si>
  <si>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</si>
  <si>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4.8.3.6</t>
    </r>
  </si>
  <si>
    <r>
      <rPr>
        <sz val="6"/>
        <color rgb="FF000000"/>
        <rFont val="Arial"/>
      </rPr>
      <t>90284</t>
    </r>
  </si>
  <si>
    <r>
      <rPr>
        <sz val="6"/>
        <color rgb="FF000000"/>
        <rFont val="Arial"/>
      </rPr>
      <t>GRAUTE FGK=25 MPA; TRAÇO 1:1,3:1,6:0,5 (EM MASSA SECA DE CIMENTO/ AREIA GROSSA/ BRITA 0/ ADITIVO) - PREPARO MECÂNICO COM BETONEIRA 400 L. AF_06/2026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</si>
  <si>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</si>
  <si>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</si>
  <si>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4.8.3.7</t>
    </r>
  </si>
  <si>
    <r>
      <rPr>
        <sz val="6"/>
        <color rgb="FF000000"/>
        <rFont val="Arial"/>
      </rPr>
      <t>03.040.070 (E)</t>
    </r>
  </si>
  <si>
    <r>
      <rPr>
        <sz val="6"/>
        <color rgb="FF000000"/>
        <rFont val="Arial"/>
      </rPr>
      <t>ANCORAGEM DE BARRAS DE AÇO COM ADESIVO A BASE DE EPÓXI</t>
    </r>
  </si>
  <si>
    <r>
      <rPr>
        <sz val="6"/>
        <color rgb="FF000000"/>
        <rFont val="Arial"/>
      </rPr>
      <t>SIURB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</si>
  <si>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</si>
  <si>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4.8.3.8</t>
    </r>
  </si>
  <si>
    <r>
      <rPr>
        <sz val="6"/>
        <color rgb="FF000000"/>
        <rFont val="Arial"/>
      </rPr>
      <t>87879</t>
    </r>
  </si>
  <si>
    <r>
      <rPr>
        <sz val="6"/>
        <color rgb="FF000000"/>
        <rFont val="Arial"/>
      </rPr>
      <t>CHAPISCO APLICADO EM ALVENARIAS E ESTRUTURAS DE CONCRETO INTERNAS, COM COLHER DE PEDREIRO. ARGAMASSA TRAÇO 1:3 COM PREPARO EM BETONEIRA 400L. AF_06/2014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</si>
  <si>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</si>
  <si>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</si>
  <si>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4.8.3.9</t>
    </r>
  </si>
  <si>
    <r>
      <rPr>
        <sz val="6"/>
        <color rgb="FF000000"/>
        <rFont val="Arial"/>
      </rPr>
      <t>87529</t>
    </r>
  </si>
  <si>
    <r>
      <rPr>
        <sz val="6"/>
        <color rgb="FF000000"/>
        <rFont val="Arial"/>
      </rPr>
      <t>MASSA ÚNICA, EM ARGAMASSA TRAÇO 1:2:8, PREPARO MECÂNICO, APLICADA MANUALMENTE EM PAREDES INTERNAS DE AMBIENTES COM ÁREA ENTRE 5M² E 10M², E = 17,5MM, COM TALISCAS. AF_03/2024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</si>
  <si>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</si>
  <si>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</si>
  <si>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4.8.3.10</t>
    </r>
  </si>
  <si>
    <r>
      <rPr>
        <sz val="6"/>
        <color rgb="FF000000"/>
        <rFont val="Arial"/>
      </rPr>
      <t>88485</t>
    </r>
  </si>
  <si>
    <r>
      <rPr>
        <sz val="6"/>
        <color rgb="FF000000"/>
        <rFont val="Arial"/>
      </rPr>
      <t>FUNDO SELADOR ACRÍLICO, APLICAÇÃO MANUAL EM PAREDE, UMA DEMÃO. AF_04/2023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</si>
  <si>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</si>
  <si>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</si>
  <si>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4.8.3.11</t>
    </r>
  </si>
  <si>
    <r>
      <rPr>
        <sz val="6"/>
        <color rgb="FF000000"/>
        <rFont val="Arial"/>
      </rPr>
      <t>95623</t>
    </r>
  </si>
  <si>
    <r>
      <rPr>
        <sz val="6"/>
        <color rgb="FF000000"/>
        <rFont val="Arial"/>
      </rPr>
      <t>APLICAÇÃO MANUAL DE TINTA LÁTEX ACRÍLICA EM PANOS SEM PRESENÇA DE VÃOS DE EDIFÍCIOS DE MÚLTIPLOS PAVIMENTOS, DUAS DEMÃOS. AF_03/2024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</si>
  <si>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</si>
  <si>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</si>
  <si>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4.8.3.12</t>
    </r>
  </si>
  <si>
    <r>
      <rPr>
        <sz val="6"/>
        <color rgb="FF000000"/>
        <rFont val="Arial"/>
      </rPr>
      <t>I02847</t>
    </r>
  </si>
  <si>
    <r>
      <rPr>
        <sz val="6"/>
        <color rgb="FF000000"/>
        <rFont val="Arial"/>
      </rPr>
      <t>Madeira angelin vermelho, aparelhada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</si>
  <si>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</si>
  <si>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</si>
  <si>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4.8.3.13</t>
    </r>
  </si>
  <si>
    <r>
      <rPr>
        <sz val="6"/>
        <color rgb="FF000000"/>
        <rFont val="Arial"/>
      </rPr>
      <t>88262</t>
    </r>
  </si>
  <si>
    <r>
      <rPr>
        <sz val="6"/>
        <color rgb="FF000000"/>
        <rFont val="Arial"/>
      </rPr>
      <t>CARPINTEIRO DE FORMAS COM ENCARGOS COMPLEMENTARES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</si>
  <si>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</si>
  <si>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H</t>
    </r>
  </si>
  <si>
    <r>
      <rPr>
        <sz val="6"/>
        <color rgb="FF000000"/>
        <rFont val="Arial"/>
      </rPr>
      <t>4.8.3.14</t>
    </r>
  </si>
  <si>
    <r>
      <rPr>
        <sz val="6"/>
        <color rgb="FF000000"/>
        <rFont val="Arial"/>
      </rPr>
      <t>88239</t>
    </r>
  </si>
  <si>
    <r>
      <rPr>
        <sz val="6"/>
        <color rgb="FF000000"/>
        <rFont val="Arial"/>
      </rPr>
      <t>AJUDANTE DE CARPINTEIRO COM ENCARGOS COMPLEMENTARES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</si>
  <si>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</si>
  <si>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H</t>
    </r>
  </si>
  <si>
    <r>
      <rPr>
        <sz val="6"/>
        <color rgb="FF000000"/>
        <rFont val="Arial"/>
      </rPr>
      <t>4.8.3.15</t>
    </r>
  </si>
  <si>
    <r>
      <rPr>
        <sz val="6"/>
        <color rgb="FF000000"/>
        <rFont val="Arial"/>
      </rPr>
      <t>102233</t>
    </r>
  </si>
  <si>
    <r>
      <rPr>
        <sz val="6"/>
        <color rgb="FF000000"/>
        <rFont val="Arial"/>
      </rPr>
      <t>PINTURA IMUNIZANTE PARA MADEIRA, 1 DEMÃO. AF_01/2021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</si>
  <si>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</si>
  <si>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</si>
  <si>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4.8.3.16</t>
    </r>
  </si>
  <si>
    <r>
      <rPr>
        <sz val="6"/>
        <color rgb="FF000000"/>
        <rFont val="Arial"/>
      </rPr>
      <t>102215</t>
    </r>
  </si>
  <si>
    <r>
      <rPr>
        <sz val="6"/>
        <color rgb="FF000000"/>
        <rFont val="Arial"/>
      </rPr>
      <t>PINTURA VERNIZ (INCOLOR) POLIURETÂNICO (RESINA ALQUÍDICA MODIFICADA) EM MADEIRA, 2 DEMÃOS. AF_01/2021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</si>
  <si>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</si>
  <si>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</si>
  <si>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4.8.3.17</t>
    </r>
  </si>
  <si>
    <r>
      <rPr>
        <sz val="6"/>
        <color rgb="FF000000"/>
        <rFont val="Arial"/>
      </rPr>
      <t>00013279</t>
    </r>
  </si>
  <si>
    <r>
      <rPr>
        <sz val="6"/>
        <color rgb="FF000000"/>
        <rFont val="Arial"/>
      </rPr>
      <t>CHUMBADOR DE ACO TIPO PARABOLT, * 5/8" X 200* MM, COM PORCA E ARRUELA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</si>
  <si>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</si>
  <si>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</si>
  <si>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4.8.3.18</t>
    </r>
  </si>
  <si>
    <r>
      <rPr>
        <sz val="6"/>
        <color rgb="FF000000"/>
        <rFont val="Arial"/>
      </rPr>
      <t>ED-17544</t>
    </r>
  </si>
  <si>
    <r>
      <rPr>
        <sz val="6"/>
        <color rgb="FF000000"/>
        <rFont val="Arial"/>
      </rPr>
      <t>PINTURA COM FUNDO NIVELADOR EM SUPERFÍCIE DE MADEIRA OU ESQUADRIA DE MADEIRA, UMA (1) DEMÃO, INCLUSIVE PREPARAÇÃO DA SUPERFÍCIE COM LIXAMENTO, EXCLUSIVE MASSA A ÓLEO</t>
    </r>
  </si>
  <si>
    <r>
      <rPr>
        <sz val="6"/>
        <color rgb="FF000000"/>
        <rFont val="Arial"/>
      </rPr>
      <t>SETOP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</si>
  <si>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</si>
  <si>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4.8.4</t>
    </r>
  </si>
  <si>
    <r>
      <rPr>
        <b/>
        <sz val="6"/>
        <color rgb="FF000000"/>
        <rFont val="Arial"/>
      </rPr>
      <t>FECHAMENTO EM POLIPROPILENO</t>
    </r>
  </si>
  <si>
    <r>
      <rPr>
        <sz val="6"/>
        <color rgb="FF000000"/>
        <rFont val="Arial"/>
      </rPr>
      <t>4.8.4.1</t>
    </r>
  </si>
  <si>
    <r>
      <rPr>
        <sz val="6"/>
        <color rgb="FF000000"/>
        <rFont val="Arial"/>
      </rPr>
      <t>COMP-05</t>
    </r>
  </si>
  <si>
    <r>
      <rPr>
        <sz val="6"/>
        <color rgb="FF000000"/>
        <rFont val="Arial"/>
      </rPr>
      <t>TELHAMENTO COM TELHA ONDULADA EM POLIPROPILENO (BRANCA LEITOSA), INCLUSO IÇAMENTO (M²)</t>
    </r>
  </si>
  <si>
    <r>
      <rPr>
        <sz val="6"/>
        <color rgb="FF000000"/>
        <rFont val="Arial"/>
      </rPr>
      <t>Composições Próprias</t>
    </r>
  </si>
  <si>
    <r>
      <rPr>
        <sz val="6"/>
        <color rgb="FF000000"/>
        <rFont val="Arial"/>
      </rPr>
      <t>M²</t>
    </r>
  </si>
  <si>
    <r>
      <rPr>
        <sz val="6"/>
        <color rgb="FF000000"/>
        <rFont val="Arial"/>
      </rPr>
      <t>4.8.4.2</t>
    </r>
  </si>
  <si>
    <r>
      <rPr>
        <sz val="6"/>
        <color rgb="FF000000"/>
        <rFont val="Arial"/>
      </rPr>
      <t>COMP-03</t>
    </r>
  </si>
  <si>
    <r>
      <rPr>
        <sz val="6"/>
        <color rgb="FF000000"/>
        <rFont val="Arial"/>
      </rPr>
      <t>VIGA METÁLICA EM PERFIL DOBRADO SIMPLES , COM CONEXÕES SOLDADAS, INCLUSO MÃO DE OBRA, TRANSPORTE E IÇAMENTO UTILIZANDO GUINDASTE-FORNECIMENTO E INSTALAÇÃO (KG)(TESOURAS + CANTONEIRAS))</t>
    </r>
  </si>
  <si>
    <r>
      <rPr>
        <sz val="6"/>
        <color rgb="FF000000"/>
        <rFont val="Arial"/>
      </rPr>
      <t>Composições Próprias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</si>
  <si>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</si>
  <si>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4.8.4.3</t>
    </r>
  </si>
  <si>
    <r>
      <rPr>
        <sz val="6"/>
        <color rgb="FF000000"/>
        <rFont val="Arial"/>
      </rPr>
      <t>COMP-03</t>
    </r>
  </si>
  <si>
    <r>
      <rPr>
        <sz val="6"/>
        <color rgb="FF000000"/>
        <rFont val="Arial"/>
      </rPr>
      <t>VIGA METÁLICA EM PERFIL DOBRADO SIMPLES , COM CONEXÕES SOLDADAS, INCLUSO MÃO DE OBRA, TRANSPORTE E IÇAMENTO UTILIZANDO GUINDASTE-FORNECIMENTO E INSTALAÇÃO (KG) (MONTANTES + CANTONEIRA))</t>
    </r>
  </si>
  <si>
    <r>
      <rPr>
        <sz val="6"/>
        <color rgb="FF000000"/>
        <rFont val="Arial"/>
      </rPr>
      <t>Composições Próprias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</si>
  <si>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</si>
  <si>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4.8.4.4</t>
    </r>
  </si>
  <si>
    <r>
      <rPr>
        <sz val="6"/>
        <color rgb="FF000000"/>
        <rFont val="Arial"/>
      </rPr>
      <t>COMP-02</t>
    </r>
  </si>
  <si>
    <r>
      <rPr>
        <sz val="6"/>
        <color rgb="FF000000"/>
        <rFont val="Arial"/>
      </rPr>
      <t>VIGA METÁLICA EM PERFIL DOBRADO, COM CONEXÕES SOLDADAS, INCLUSO MÃO DE OBRA, TRANSPORTE E IÇAMENTO UTILIZANDO GUINDASTE-FORNECIMENTO E INSTALAÇÃO (KG) (PERFIL V)</t>
    </r>
  </si>
  <si>
    <r>
      <rPr>
        <sz val="6"/>
        <color rgb="FF000000"/>
        <rFont val="Arial"/>
      </rPr>
      <t>Composições Próprias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</si>
  <si>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</si>
  <si>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4.8.4.5</t>
    </r>
  </si>
  <si>
    <r>
      <rPr>
        <sz val="6"/>
        <color rgb="FF000000"/>
        <rFont val="Arial"/>
      </rPr>
      <t>COMP-06</t>
    </r>
  </si>
  <si>
    <r>
      <rPr>
        <sz val="6"/>
        <color rgb="FF000000"/>
        <rFont val="Arial"/>
      </rPr>
      <t>TERÇA METÁLICA EM AÇO, COM CONEXÕES SOLDADAS, INCLUSO MÃO DE OBRA, TRANSPORTE E IÇAMENTO UTILIZANDO GUINDASTE-FORNECIMENTO E INSTALAÇÃO (KG)</t>
    </r>
  </si>
  <si>
    <r>
      <rPr>
        <sz val="6"/>
        <color rgb="FF000000"/>
        <rFont val="Arial"/>
      </rPr>
      <t>Composições Próprias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</si>
  <si>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</si>
  <si>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4.8.4.6</t>
    </r>
  </si>
  <si>
    <r>
      <rPr>
        <sz val="6"/>
        <color rgb="FF000000"/>
        <rFont val="Arial"/>
      </rPr>
      <t>100743</t>
    </r>
  </si>
  <si>
    <r>
      <rPr>
        <sz val="6"/>
        <color rgb="FF000000"/>
        <rFont val="Arial"/>
      </rPr>
      <t>PINTURA COM TINTA ALQUÍDICA DE ACABAMENTO (ESMALTE SINTÉTICO BRILHANTE) PULVERIZADA SOBRE PERFIL METÁLICO EXECUTADO EM FÁBRICA (POR DEMÃO). AF_01/2020_P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</si>
  <si>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</si>
  <si>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</si>
  <si>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4.8.4.7</t>
    </r>
  </si>
  <si>
    <r>
      <rPr>
        <sz val="6"/>
        <color rgb="FF000000"/>
        <rFont val="Arial"/>
      </rPr>
      <t>00013279</t>
    </r>
  </si>
  <si>
    <r>
      <rPr>
        <sz val="6"/>
        <color rgb="FF000000"/>
        <rFont val="Arial"/>
      </rPr>
      <t>CHUMBADOR DE ACO TIPO PARABOLT, * 5/8" X 200* MM, COM PORCA E ARRUELA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</si>
  <si>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</si>
  <si>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</si>
  <si>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4.8.4.8</t>
    </r>
  </si>
  <si>
    <r>
      <rPr>
        <sz val="6"/>
        <color rgb="FF000000"/>
        <rFont val="Arial"/>
      </rPr>
      <t>I11296</t>
    </r>
  </si>
  <si>
    <r>
      <rPr>
        <sz val="6"/>
        <color rgb="FF000000"/>
        <rFont val="Arial"/>
      </rPr>
      <t>Aluguel de plataforma aérea elétrica, altura de trabalho = 9,72m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</si>
  <si>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</si>
  <si>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mês</t>
    </r>
  </si>
  <si>
    <r>
      <rPr>
        <b/>
        <sz val="6"/>
        <color rgb="FF000000"/>
        <rFont val="Arial"/>
      </rPr>
      <t>4.8.5</t>
    </r>
  </si>
  <si>
    <r>
      <rPr>
        <b/>
        <sz val="6"/>
        <color rgb="FF000000"/>
        <rFont val="Arial"/>
      </rPr>
      <t>VEDAÇÃO</t>
    </r>
  </si>
  <si>
    <r>
      <rPr>
        <sz val="6"/>
        <color rgb="FF000000"/>
        <rFont val="Arial"/>
      </rPr>
      <t>4.8.5.1</t>
    </r>
  </si>
  <si>
    <r>
      <rPr>
        <sz val="6"/>
        <color rgb="FF000000"/>
        <rFont val="Arial"/>
      </rPr>
      <t>78878</t>
    </r>
  </si>
  <si>
    <r>
      <rPr>
        <sz val="6"/>
        <color rgb="FF000000"/>
        <rFont val="Arial"/>
      </rPr>
      <t>RUFO EM CHAPA DE AÇO GALVANIZADO N.24 - CORTE 100CM (** para vedação das vigas)</t>
    </r>
  </si>
  <si>
    <r>
      <rPr>
        <sz val="6"/>
        <color rgb="FF000000"/>
        <rFont val="Arial"/>
      </rPr>
      <t>SIURB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</si>
  <si>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</si>
  <si>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4.8.5.2</t>
    </r>
  </si>
  <si>
    <r>
      <rPr>
        <sz val="6"/>
        <color rgb="FF000000"/>
        <rFont val="Arial"/>
      </rPr>
      <t>S09433</t>
    </r>
  </si>
  <si>
    <r>
      <rPr>
        <sz val="6"/>
        <color rgb="FF000000"/>
        <rFont val="Arial"/>
      </rPr>
      <t>Rufo em chapa aço galvanizado nº24 com desenvolvimento 16cm (** para vedação dos pilares)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</si>
  <si>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</si>
  <si>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</si>
  <si>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4.8.5.3</t>
    </r>
  </si>
  <si>
    <r>
      <rPr>
        <sz val="6"/>
        <color rgb="FF000000"/>
        <rFont val="Arial"/>
      </rPr>
      <t>00005104</t>
    </r>
  </si>
  <si>
    <r>
      <rPr>
        <sz val="6"/>
        <color rgb="FF000000"/>
        <rFont val="Arial"/>
      </rPr>
      <t>REBITE DE REPUXO EM ALUMINIO VAZADO, DIAMETRO 3,2 X 8 MM DE COMPRIMENTO (1KG = 1025 UNIDADES)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</si>
  <si>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</si>
  <si>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</si>
  <si>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4.8.5.4</t>
    </r>
  </si>
  <si>
    <r>
      <rPr>
        <sz val="6"/>
        <color rgb="FF000000"/>
        <rFont val="Arial"/>
      </rPr>
      <t>00000142</t>
    </r>
  </si>
  <si>
    <r>
      <rPr>
        <sz val="6"/>
        <color rgb="FF000000"/>
        <rFont val="Arial"/>
      </rPr>
      <t>SELANTE ELASTICO MONOCOMPONENTE A BASE DE POLIURETANO (PU) PARA JUNTAS DIVERSAS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</si>
  <si>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</si>
  <si>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310ML</t>
    </r>
  </si>
  <si>
    <r>
      <rPr>
        <sz val="6"/>
        <color rgb="FF000000"/>
        <rFont val="Arial"/>
      </rPr>
      <t>4.8.5.5</t>
    </r>
  </si>
  <si>
    <r>
      <rPr>
        <sz val="6"/>
        <color rgb="FF000000"/>
        <rFont val="Arial"/>
      </rPr>
      <t>88316</t>
    </r>
  </si>
  <si>
    <r>
      <rPr>
        <sz val="6"/>
        <color rgb="FF000000"/>
        <rFont val="Arial"/>
      </rPr>
      <t>SERVENTE COM ENCARGOS COMPLEMENTARES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</si>
  <si>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</si>
  <si>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H</t>
    </r>
  </si>
  <si>
    <r>
      <rPr>
        <sz val="6"/>
        <color rgb="FF000000"/>
        <rFont val="Arial"/>
      </rPr>
      <t>4.8.5.6</t>
    </r>
  </si>
  <si>
    <r>
      <rPr>
        <sz val="6"/>
        <color rgb="FF000000"/>
        <rFont val="Arial"/>
      </rPr>
      <t>88323</t>
    </r>
  </si>
  <si>
    <r>
      <rPr>
        <sz val="6"/>
        <color rgb="FF000000"/>
        <rFont val="Arial"/>
      </rPr>
      <t>TELHADISTA COM ENCARGOS COMPLEMENTARES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</si>
  <si>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</si>
  <si>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H</t>
    </r>
  </si>
  <si>
    <r>
      <rPr>
        <b/>
        <sz val="6"/>
        <color rgb="FF000000"/>
        <rFont val="Arial"/>
      </rPr>
      <t>4.9</t>
    </r>
  </si>
  <si>
    <r>
      <rPr>
        <b/>
        <sz val="6"/>
        <color rgb="FF000000"/>
        <rFont val="Arial"/>
      </rPr>
      <t>ACESSÓRIOS</t>
    </r>
  </si>
  <si>
    <r>
      <rPr>
        <sz val="6"/>
        <color rgb="FF000000"/>
        <rFont val="Arial"/>
      </rPr>
      <t>4.9.1</t>
    </r>
  </si>
  <si>
    <r>
      <rPr>
        <sz val="6"/>
        <color rgb="FF000000"/>
        <rFont val="Arial"/>
      </rPr>
      <t>00025398</t>
    </r>
  </si>
  <si>
    <r>
      <rPr>
        <sz val="6"/>
        <color rgb="FF000000"/>
        <rFont val="Arial"/>
      </rPr>
      <t>CONJUNTO PARA FUTSAL COM PAR DE TRAVES OFICIAIS DE 3,00 X 2,00 M EM TUBO DE ACO GALVANIZADO 3" COM REQUADROS EM TUBO DE 1", PINTURA EM PRIMER COM TINTA ESMALTE SINTETICO E REDES DE POLIETILENO FIO 4 MM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</si>
  <si>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</si>
  <si>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</si>
  <si>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4.9.2</t>
    </r>
  </si>
  <si>
    <r>
      <rPr>
        <sz val="6"/>
        <color rgb="FF000000"/>
        <rFont val="Arial"/>
      </rPr>
      <t>00025399</t>
    </r>
  </si>
  <si>
    <r>
      <rPr>
        <sz val="6"/>
        <color rgb="FF000000"/>
        <rFont val="Arial"/>
      </rPr>
      <t>CONJUNTO PARA QUADRA DE VOLEI COM POSTES EM TUBO DE ACO GALVANIZADO 3", H = *255* CM, PINTURA EM TINTA ESMALTE SINTETICO, REDE DE NYLON COM 2 MM, MALHA 10 X 10 CM E ANTENAS OFICIAIS EM FIBRA DE VIDRO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</si>
  <si>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</si>
  <si>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</si>
  <si>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4.9.3</t>
    </r>
  </si>
  <si>
    <r>
      <rPr>
        <sz val="6"/>
        <color rgb="FF000000"/>
        <rFont val="Arial"/>
      </rPr>
      <t>C1347</t>
    </r>
  </si>
  <si>
    <r>
      <rPr>
        <sz val="6"/>
        <color rgb="FF000000"/>
        <rFont val="Arial"/>
      </rPr>
      <t>CONJUNTO PARA BASQUETE COM TABELAS EM COMPENSADO NAVAL, MODELO OFICIAL, 1,05X1,80M, ESP. 18MM, COMPLETO, INCLUSIVE ESTRUTURA EM TUBOS DE AÇO GALVANIZADO DE 4" E DE 1", ACABAMENTO EM MASSA PLÁSTICA, PRIMER E TINTA ESMALTE SINTÉTICO, COM REFORÇO TIPO MÃO FRANCESA, AVANÇO LIVRE DE 2,30M</t>
    </r>
  </si>
  <si>
    <r>
      <rPr>
        <sz val="6"/>
        <color rgb="FF000000"/>
        <rFont val="Arial"/>
      </rPr>
      <t>SEINFRA</t>
    </r>
  </si>
  <si>
    <r>
      <rPr>
        <sz val="6"/>
        <color rgb="FF000000"/>
        <rFont val="Arial"/>
      </rPr>
      <t>CJ</t>
    </r>
  </si>
  <si>
    <r>
      <rPr>
        <sz val="6"/>
        <color rgb="FF000000"/>
        <rFont val="Arial"/>
      </rPr>
      <t>4.9.4</t>
    </r>
  </si>
  <si>
    <r>
      <rPr>
        <sz val="6"/>
        <color rgb="FF000000"/>
        <rFont val="Arial"/>
      </rPr>
      <t>15.80.060</t>
    </r>
  </si>
  <si>
    <r>
      <rPr>
        <sz val="6"/>
        <color rgb="FF000000"/>
        <rFont val="Arial"/>
      </rPr>
      <t>Esmalte em estrutura metalica inclusive preparo e retoque de zarcao - BDI = 23,00</t>
    </r>
  </si>
  <si>
    <r>
      <rPr>
        <sz val="6"/>
        <color rgb="FF000000"/>
        <rFont val="Arial"/>
      </rPr>
      <t>SP Educação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</si>
  <si>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</si>
  <si>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4.9.5</t>
    </r>
  </si>
  <si>
    <r>
      <rPr>
        <sz val="6"/>
        <color rgb="FF000000"/>
        <rFont val="Arial"/>
      </rPr>
      <t>S01900</t>
    </r>
  </si>
  <si>
    <r>
      <rPr>
        <sz val="6"/>
        <color rgb="FF000000"/>
        <rFont val="Arial"/>
      </rPr>
      <t>Fornecimento e instalação de rede de proteção em nylon malha 10 x 10 cm para quadra de esporte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</si>
  <si>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</si>
  <si>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m²</t>
    </r>
  </si>
  <si>
    <r>
      <rPr>
        <sz val="6"/>
        <color rgb="FF000000"/>
        <rFont val="Arial"/>
      </rPr>
      <t>4.9.6</t>
    </r>
  </si>
  <si>
    <r>
      <rPr>
        <sz val="6"/>
        <color rgb="FF000000"/>
        <rFont val="Arial"/>
      </rPr>
      <t>102364</t>
    </r>
  </si>
  <si>
    <r>
      <rPr>
        <sz val="6"/>
        <color rgb="FF000000"/>
        <rFont val="Arial"/>
      </rPr>
      <t>ALAMBRADO PARA QUADRA POLIESPORTIVA, ESTRUTURADO POR TUBOS DE AÇO GALVANIZADO, (MONTANTES COM DIÂMETRO 2", TRAVESSAS E ESCORAS COM DIÂMETRO 1 ¼"), COM TELA DE ARAME GALVANIZADO, FIO 10 BWG E MALHA QUADRADA 5X5CM (EXCETO MURETA). AF_12/2025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</si>
  <si>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</si>
  <si>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</si>
  <si>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4.10</t>
    </r>
  </si>
  <si>
    <r>
      <rPr>
        <b/>
        <sz val="6"/>
        <color rgb="FF000000"/>
        <rFont val="Arial"/>
      </rPr>
      <t>DRENAGEM</t>
    </r>
  </si>
  <si>
    <r>
      <rPr>
        <sz val="6"/>
        <color rgb="FF000000"/>
        <rFont val="Arial"/>
      </rPr>
      <t>4.10.1</t>
    </r>
  </si>
  <si>
    <r>
      <rPr>
        <sz val="6"/>
        <color rgb="FF000000"/>
        <rFont val="Arial"/>
      </rPr>
      <t>94229</t>
    </r>
  </si>
  <si>
    <r>
      <rPr>
        <sz val="6"/>
        <color rgb="FF000000"/>
        <rFont val="Arial"/>
      </rPr>
      <t>CALHA EM CHAPA DE AÇO GALVANIZADO NÚMERO 24, DESENVOLVIMENTO DE 100 CM, INCLUSO TRANSPORTE VERTICAL. AF_06/2026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</si>
  <si>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</si>
  <si>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</si>
  <si>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4.10.2</t>
    </r>
  </si>
  <si>
    <r>
      <rPr>
        <sz val="6"/>
        <color rgb="FF000000"/>
        <rFont val="Arial"/>
      </rPr>
      <t>00012626</t>
    </r>
  </si>
  <si>
    <r>
      <rPr>
        <sz val="6"/>
        <color rgb="FF000000"/>
        <rFont val="Arial"/>
      </rPr>
      <t>SUPORTE METALICO PARA CALHA PLUVIAL, ZINCADO, DOBRADO, DIAMETRO ENTRE 119 E 170 MM, PARA DRENAGEM PREDIAL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</si>
  <si>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</si>
  <si>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</si>
  <si>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4.10.3</t>
    </r>
  </si>
  <si>
    <r>
      <rPr>
        <sz val="6"/>
        <color rgb="FF000000"/>
        <rFont val="Arial"/>
      </rPr>
      <t>89578</t>
    </r>
  </si>
  <si>
    <r>
      <rPr>
        <sz val="6"/>
        <color rgb="FF000000"/>
        <rFont val="Arial"/>
      </rPr>
      <t>TUBO PVC, SÉRIE R, ÁGUA PLUVIAL, DN 100 MM, FORNECIDO E INSTALADO EM CONDUTORES VERTICAIS DE ÁGUAS PLUVIAIS.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</si>
  <si>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</si>
  <si>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</si>
  <si>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4.10.4</t>
    </r>
  </si>
  <si>
    <r>
      <rPr>
        <sz val="6"/>
        <color rgb="FF000000"/>
        <rFont val="Arial"/>
      </rPr>
      <t>ED-49874</t>
    </r>
  </si>
  <si>
    <r>
      <rPr>
        <sz val="6"/>
        <color rgb="FF000000"/>
        <rFont val="Arial"/>
      </rPr>
      <t>CAIXA DE ESGOTO DE INSPEÇÃO/PASSAGEM EM ALVENARIA (40X40X60CM), REVESTIMENTO EM ARGAMASSA COM ADITIVO IMPERMEABILIZANTE, COM TAMPA DE CONCRETO, INCLUSIVE ESCAVAÇÃO, REATERRO E TRANSPORTE COM RETIRADA DO MATERIAL ESCAVADO (EM CAÇAMBA)</t>
    </r>
  </si>
  <si>
    <r>
      <rPr>
        <sz val="6"/>
        <color rgb="FF000000"/>
        <rFont val="Arial"/>
      </rPr>
      <t>SETOP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</si>
  <si>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</si>
  <si>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4.10.5</t>
    </r>
  </si>
  <si>
    <r>
      <rPr>
        <sz val="6"/>
        <color rgb="FF000000"/>
        <rFont val="Arial"/>
      </rPr>
      <t>C1436</t>
    </r>
  </si>
  <si>
    <r>
      <rPr>
        <sz val="6"/>
        <color rgb="FF000000"/>
        <rFont val="Arial"/>
      </rPr>
      <t>GRELHA DE FERRO P/ CALHAS E CAIXAS</t>
    </r>
  </si>
  <si>
    <r>
      <rPr>
        <sz val="6"/>
        <color rgb="FF000000"/>
        <rFont val="Arial"/>
      </rPr>
      <t>SEINFRA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</si>
  <si>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</si>
  <si>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4.10.6</t>
    </r>
  </si>
  <si>
    <r>
      <rPr>
        <sz val="6"/>
        <color rgb="FF000000"/>
        <rFont val="Arial"/>
      </rPr>
      <t>95695</t>
    </r>
  </si>
  <si>
    <r>
      <rPr>
        <sz val="6"/>
        <color rgb="FF000000"/>
        <rFont val="Arial"/>
      </rPr>
      <t>CURVA 90 GRAUS, PVC, SERIE R, ÁGUA PLUVIAL, DN 100 MM, JUNTA ELÁSTICA, FORNECIDO E INSTALADO EM CONDUTORES VERTICAIS DE ÁGUAS PLUVIAIS.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</si>
  <si>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</si>
  <si>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</si>
  <si>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4.10.7</t>
    </r>
  </si>
  <si>
    <r>
      <rPr>
        <sz val="6"/>
        <color rgb="FF000000"/>
        <rFont val="Arial"/>
      </rPr>
      <t>88251</t>
    </r>
  </si>
  <si>
    <r>
      <rPr>
        <sz val="6"/>
        <color rgb="FF000000"/>
        <rFont val="Arial"/>
      </rPr>
      <t>AUXILIAR DE SERRALHEIRO COM ENCARGOS COMPLEMENTARES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</si>
  <si>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</si>
  <si>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H</t>
    </r>
  </si>
  <si>
    <r>
      <rPr>
        <sz val="6"/>
        <color rgb="FF000000"/>
        <rFont val="Arial"/>
      </rPr>
      <t>4.10.8</t>
    </r>
  </si>
  <si>
    <r>
      <rPr>
        <sz val="6"/>
        <color rgb="FF000000"/>
        <rFont val="Arial"/>
      </rPr>
      <t>88315</t>
    </r>
  </si>
  <si>
    <r>
      <rPr>
        <sz val="6"/>
        <color rgb="FF000000"/>
        <rFont val="Arial"/>
      </rPr>
      <t>SERRALHEIRO COM ENCARGOS COMPLEMENTARES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</si>
  <si>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</si>
  <si>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H</t>
    </r>
  </si>
  <si>
    <r>
      <rPr>
        <sz val="6"/>
        <color rgb="FF000000"/>
        <rFont val="Arial"/>
      </rPr>
      <t>4.10.9</t>
    </r>
  </si>
  <si>
    <r>
      <rPr>
        <sz val="6"/>
        <color rgb="FF000000"/>
        <rFont val="Arial"/>
      </rPr>
      <t>101618</t>
    </r>
  </si>
  <si>
    <r>
      <rPr>
        <sz val="6"/>
        <color rgb="FF000000"/>
        <rFont val="Arial"/>
      </rPr>
      <t>PREPARO DE FUNDO DE VALA COM LARGURA MENOR QUE 1,5 M, COM CAMADA DE AREIA, LANÇAMENTO MANUAL. AF_01/2026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</si>
  <si>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</si>
  <si>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</si>
  <si>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4.10.10</t>
    </r>
  </si>
  <si>
    <r>
      <rPr>
        <sz val="6"/>
        <color rgb="FF000000"/>
        <rFont val="Arial"/>
      </rPr>
      <t>S08579</t>
    </r>
  </si>
  <si>
    <r>
      <rPr>
        <sz val="6"/>
        <color rgb="FF000000"/>
        <rFont val="Arial"/>
      </rPr>
      <t>Assentamento de tubo de concreto poroso d=0.20 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</si>
  <si>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</si>
  <si>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</si>
  <si>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4.10.11</t>
    </r>
  </si>
  <si>
    <r>
      <rPr>
        <sz val="6"/>
        <color rgb="FF000000"/>
        <rFont val="Arial"/>
      </rPr>
      <t>00012583</t>
    </r>
  </si>
  <si>
    <r>
      <rPr>
        <sz val="6"/>
        <color rgb="FF000000"/>
        <rFont val="Arial"/>
      </rPr>
      <t>TUBO DE CONCRETO SIMPLES POROSO PARA DRENAGEM (DRENO POROSO), COM ENCAIXE MACHO E FEMEA, DIAMETRO NOMINAL DE 200 MM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</si>
  <si>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</si>
  <si>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</si>
  <si>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4.10.12</t>
    </r>
  </si>
  <si>
    <r>
      <rPr>
        <sz val="6"/>
        <color rgb="FF000000"/>
        <rFont val="Arial"/>
      </rPr>
      <t>90092</t>
    </r>
  </si>
  <si>
    <r>
      <rPr>
        <sz val="6"/>
        <color rgb="FF000000"/>
        <rFont val="Arial"/>
      </rPr>
      <t>ESCAVAÇÃO MECANIZADA DE VALA COM PROF. MAIOR QUE 1,5 M E ATÉ 3,0 M(MÉDIA MONTANTE E JUSANTE/UMA COMPOSIÇÃO POR TRECHO), ESCAVADEIRA (0,8 M3), LARG. MENOR QUE 1,5 M, EM SOLO DE 1A CATEGORIA, LOCAIS COM BAIXO NÍVEL DE INTERFERÊNCIA. AF_09/2024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</si>
  <si>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</si>
  <si>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</si>
  <si>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4.10.13</t>
    </r>
  </si>
  <si>
    <r>
      <rPr>
        <sz val="6"/>
        <color rgb="FF000000"/>
        <rFont val="Arial"/>
      </rPr>
      <t>93382</t>
    </r>
  </si>
  <si>
    <r>
      <rPr>
        <sz val="6"/>
        <color rgb="FF000000"/>
        <rFont val="Arial"/>
      </rPr>
      <t>REATERRO MANUAL DE VALAS, COM COMPACTADOR DE SOLOS DE PERCUSSÃO. AF_08/2023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</si>
  <si>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</si>
  <si>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</si>
  <si>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4.10.14</t>
    </r>
  </si>
  <si>
    <r>
      <rPr>
        <sz val="6"/>
        <color rgb="FF000000"/>
        <rFont val="Arial"/>
      </rPr>
      <t>97904</t>
    </r>
  </si>
  <si>
    <r>
      <rPr>
        <sz val="6"/>
        <color rgb="FF000000"/>
        <rFont val="Arial"/>
      </rPr>
      <t>CAIXA ENTERRADA HIDRÁULICA RETANGULAR EM ALVENARIA COM TIJOLOS CERÂMICOS MACIÇOS, DIMENSÕES INTERNAS: 1X1X0,6 M PARA REDE DE ESGOTO. AF_12/2020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</si>
  <si>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</si>
  <si>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</si>
  <si>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4.10.15</t>
    </r>
  </si>
  <si>
    <r>
      <rPr>
        <sz val="6"/>
        <color rgb="FF000000"/>
        <rFont val="Arial"/>
      </rPr>
      <t>DR 30.20.0050 (A)</t>
    </r>
  </si>
  <si>
    <r>
      <rPr>
        <sz val="6"/>
        <color rgb="FF000000"/>
        <rFont val="Arial"/>
      </rPr>
      <t>CAIXA DE INSPEÇÃO EM CONCRETO PRÉ-MOLDADO DN 60CM COM TAMPA H= 60CM - FORNECIMENTO E INSTALACAO</t>
    </r>
  </si>
  <si>
    <r>
      <rPr>
        <sz val="6"/>
        <color rgb="FF000000"/>
        <rFont val="Arial"/>
      </rPr>
      <t>SCO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</si>
  <si>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</si>
  <si>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4.10.16</t>
    </r>
  </si>
  <si>
    <r>
      <rPr>
        <sz val="6"/>
        <color rgb="FF000000"/>
        <rFont val="Arial"/>
      </rPr>
      <t>100322</t>
    </r>
  </si>
  <si>
    <r>
      <rPr>
        <sz val="6"/>
        <color rgb="FF000000"/>
        <rFont val="Arial"/>
      </rPr>
      <t>LASTRO COM MATERIAL GRANULAR (PEDRA BRITADA N.3), APLICADO EM PISOS OU LAJES SOBRE SOLO, ESPESSURA DE *10 CM*.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</si>
  <si>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</si>
  <si>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</si>
  <si>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b/>
        <sz val="6"/>
        <color rgb="FF000000"/>
        <rFont val="Arial"/>
      </rPr>
      <t>4.11</t>
    </r>
  </si>
  <si>
    <r>
      <rPr>
        <b/>
        <sz val="6"/>
        <color rgb="FF000000"/>
        <rFont val="Arial"/>
      </rPr>
      <t>ESQUADRIA</t>
    </r>
  </si>
  <si>
    <r>
      <rPr>
        <sz val="6"/>
        <color rgb="FF000000"/>
        <rFont val="Arial"/>
      </rPr>
      <t>4.11.1</t>
    </r>
  </si>
  <si>
    <r>
      <rPr>
        <sz val="6"/>
        <color rgb="FF000000"/>
        <rFont val="Arial"/>
      </rPr>
      <t>88411</t>
    </r>
  </si>
  <si>
    <r>
      <rPr>
        <sz val="6"/>
        <color rgb="FF000000"/>
        <rFont val="Arial"/>
      </rPr>
      <t>APLICAÇÃO MANUAL DE FUNDO SELADOR ACRÍLICO EM PANOS COM PRESENÇA DE VÃOS DE EDIFÍCIOS DE MÚLTIPLOS PAVIMENTOS. AF_03/2024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</si>
  <si>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</si>
  <si>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</si>
  <si>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4.11.2</t>
    </r>
  </si>
  <si>
    <r>
      <rPr>
        <sz val="6"/>
        <color rgb="FF000000"/>
        <rFont val="Arial"/>
      </rPr>
      <t>88489</t>
    </r>
  </si>
  <si>
    <r>
      <rPr>
        <sz val="6"/>
        <color rgb="FF000000"/>
        <rFont val="Arial"/>
      </rPr>
      <t>PINTURA LÁTEX ACRÍLICA PREMIUM, APLICAÇÃO MANUAL EM PAREDES, DUAS DEMÃOS. AF_04/2023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</si>
  <si>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</si>
  <si>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</si>
  <si>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4.11.3</t>
    </r>
  </si>
  <si>
    <r>
      <rPr>
        <sz val="6"/>
        <color rgb="FF000000"/>
        <rFont val="Arial"/>
      </rPr>
      <t>S88251S</t>
    </r>
  </si>
  <si>
    <r>
      <rPr>
        <sz val="6"/>
        <color rgb="FF000000"/>
        <rFont val="Arial"/>
      </rPr>
      <t>Auxiliar de serralheiro com encargos complementares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</si>
  <si>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</si>
  <si>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h</t>
    </r>
  </si>
  <si>
    <r>
      <rPr>
        <sz val="6"/>
        <color rgb="FF000000"/>
        <rFont val="Arial"/>
      </rPr>
      <t>4.11.4</t>
    </r>
  </si>
  <si>
    <r>
      <rPr>
        <sz val="6"/>
        <color rgb="FF000000"/>
        <rFont val="Arial"/>
      </rPr>
      <t>99855</t>
    </r>
  </si>
  <si>
    <r>
      <rPr>
        <sz val="6"/>
        <color rgb="FF000000"/>
        <rFont val="Arial"/>
      </rPr>
      <t>CORRIMÃO SIMPLES FIXADO EM PAREDE, DIÂMETRO EXTERNO = 1 1/2", EM AÇO GALVANIZADO. AF_10/2025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</si>
  <si>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</si>
  <si>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</si>
  <si>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4.11.5</t>
    </r>
  </si>
  <si>
    <r>
      <rPr>
        <sz val="6"/>
        <color rgb="FF000000"/>
        <rFont val="Arial"/>
      </rPr>
      <t>00004914</t>
    </r>
  </si>
  <si>
    <r>
      <rPr>
        <sz val="6"/>
        <color rgb="FF000000"/>
        <rFont val="Arial"/>
      </rPr>
      <t>PORTA DE ABRIR EM ALUMINIO COM LAMBRI HORIZONTAL/LAMINADA, ACABAMENTO ANODIZADO NATURAL, SEM GUARNICAO/ALIZAR/VISTA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</si>
  <si>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</si>
  <si>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</si>
  <si>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4.11.6</t>
    </r>
  </si>
  <si>
    <r>
      <rPr>
        <sz val="6"/>
        <color rgb="FF000000"/>
        <rFont val="Arial"/>
      </rPr>
      <t>00036888</t>
    </r>
  </si>
  <si>
    <r>
      <rPr>
        <sz val="6"/>
        <color rgb="FF000000"/>
        <rFont val="Arial"/>
      </rPr>
      <t>GUARNICAO / MOLDURA / ARREMATE DE ACABAMENTO PARA ESQUADRIA, EM ALUMINIO PERFIL 25, ACABAMENTO ANODIZADO BRANCO OU BRILHANTE, PARA 1 FACE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</si>
  <si>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</si>
  <si>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</si>
  <si>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b/>
        <sz val="6"/>
        <color rgb="FF000000"/>
        <rFont val="Arial"/>
      </rPr>
      <t>4.12</t>
    </r>
  </si>
  <si>
    <r>
      <rPr>
        <b/>
        <sz val="6"/>
        <color rgb="FF000000"/>
        <rFont val="Arial"/>
      </rPr>
      <t>PPCI</t>
    </r>
  </si>
  <si>
    <r>
      <rPr>
        <b/>
        <sz val="6"/>
        <color rgb="FF000000"/>
        <rFont val="Arial"/>
      </rPr>
      <t>4.12.1</t>
    </r>
  </si>
  <si>
    <r>
      <rPr>
        <b/>
        <sz val="6"/>
        <color rgb="FF000000"/>
        <rFont val="Arial"/>
      </rPr>
      <t>Sinalizações</t>
    </r>
  </si>
  <si>
    <r>
      <rPr>
        <sz val="6"/>
        <color rgb="FF000000"/>
        <rFont val="Arial"/>
      </rPr>
      <t>4.12.1.1</t>
    </r>
  </si>
  <si>
    <r>
      <rPr>
        <sz val="6"/>
        <color rgb="FF000000"/>
        <rFont val="Arial"/>
      </rPr>
      <t>S11853</t>
    </r>
  </si>
  <si>
    <r>
      <rPr>
        <sz val="6"/>
        <color rgb="FF000000"/>
        <rFont val="Arial"/>
      </rPr>
      <t>Placa de sinalizacao de seguranca contra incendio, fotoluminescente, retangular, *20 x 40* cm, em pvc *2* mm anti-chamas (simbolos, cores e pictogramas conforme nbr 13434)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</si>
  <si>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</si>
  <si>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</si>
  <si>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4.12.1.2</t>
    </r>
  </si>
  <si>
    <r>
      <rPr>
        <sz val="6"/>
        <color rgb="FF000000"/>
        <rFont val="Arial"/>
      </rPr>
      <t>I11927</t>
    </r>
  </si>
  <si>
    <r>
      <rPr>
        <sz val="6"/>
        <color rgb="FF000000"/>
        <rFont val="Arial"/>
      </rPr>
      <t>Placa para sinalização de "EXTINTOR em parede" pvc, dim.: 20 x 20 cm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</si>
  <si>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</si>
  <si>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</si>
  <si>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4.12.1.3</t>
    </r>
  </si>
  <si>
    <r>
      <rPr>
        <sz val="6"/>
        <color rgb="FF000000"/>
        <rFont val="Arial"/>
      </rPr>
      <t>S88316S</t>
    </r>
  </si>
  <si>
    <r>
      <rPr>
        <sz val="6"/>
        <color rgb="FF000000"/>
        <rFont val="Arial"/>
      </rPr>
      <t>Servente com encargos complementares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</si>
  <si>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</si>
  <si>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h</t>
    </r>
  </si>
  <si>
    <r>
      <rPr>
        <b/>
        <sz val="6"/>
        <color rgb="FF000000"/>
        <rFont val="Arial"/>
      </rPr>
      <t>4.12.2</t>
    </r>
  </si>
  <si>
    <r>
      <rPr>
        <b/>
        <sz val="6"/>
        <color rgb="FF000000"/>
        <rFont val="Arial"/>
      </rPr>
      <t>Esquadrias e Corrimãos</t>
    </r>
  </si>
  <si>
    <r>
      <rPr>
        <b/>
        <sz val="6"/>
        <color rgb="FF000000"/>
        <rFont val="Arial"/>
      </rPr>
      <t>4.12.3</t>
    </r>
  </si>
  <si>
    <r>
      <rPr>
        <b/>
        <sz val="6"/>
        <color rgb="FF000000"/>
        <rFont val="Arial"/>
      </rPr>
      <t>Extintores</t>
    </r>
  </si>
  <si>
    <r>
      <rPr>
        <sz val="6"/>
        <color rgb="FF000000"/>
        <rFont val="Arial"/>
      </rPr>
      <t>4.12.3.1</t>
    </r>
  </si>
  <si>
    <r>
      <rPr>
        <sz val="6"/>
        <color rgb="FF000000"/>
        <rFont val="Arial"/>
      </rPr>
      <t>00010891</t>
    </r>
  </si>
  <si>
    <r>
      <rPr>
        <sz val="6"/>
        <color rgb="FF000000"/>
        <rFont val="Arial"/>
      </rPr>
      <t>EXTINTOR DE INCENDIO PORTATIL COM CARGA DE PO QUIMICO SECO (PQS) DE 4 KG, CLASSE BC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</si>
  <si>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</si>
  <si>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</si>
  <si>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b/>
        <sz val="6"/>
        <color rgb="FF000000"/>
        <rFont val="Arial"/>
      </rPr>
      <t>4.13</t>
    </r>
  </si>
  <si>
    <r>
      <rPr>
        <b/>
        <sz val="6"/>
        <color rgb="FF000000"/>
        <rFont val="Arial"/>
      </rPr>
      <t>PAVIMENTAÇÃO</t>
    </r>
  </si>
  <si>
    <r>
      <rPr>
        <sz val="6"/>
        <color rgb="FF000000"/>
        <rFont val="Arial"/>
      </rPr>
      <t>4.13.1</t>
    </r>
  </si>
  <si>
    <r>
      <rPr>
        <sz val="6"/>
        <color rgb="FF000000"/>
        <rFont val="Arial"/>
      </rPr>
      <t>94275</t>
    </r>
  </si>
  <si>
    <r>
      <rPr>
        <sz val="6"/>
        <color rgb="FF000000"/>
        <rFont val="Arial"/>
      </rPr>
      <t>ASSENTAMENTO DE GUIA (MEIO-FIO) EM TRECHO RETO, CONFECCIONADA EM CONCRETO PRÉ-FABRICADO, DIMENSÕES 100X15X13X20 CM (COMPRIMENTO X BASE INFERIOR X BASE SUPERIOR X ALTURA).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</si>
  <si>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</si>
  <si>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</si>
  <si>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4.13.2</t>
    </r>
  </si>
  <si>
    <r>
      <rPr>
        <sz val="6"/>
        <color rgb="FF000000"/>
        <rFont val="Arial"/>
      </rPr>
      <t>92398</t>
    </r>
  </si>
  <si>
    <r>
      <rPr>
        <sz val="6"/>
        <color rgb="FF000000"/>
        <rFont val="Arial"/>
      </rPr>
      <t>EXECUÇÃO DE PAVIMENTO EM PISO INTERTRAVADO, COM BLOCO RETANGULAR COR NATURAL DE 20 X 10 CM, ESPESSURA 8 CM. AF_10/2022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</si>
  <si>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</si>
  <si>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</si>
  <si>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4.13.3</t>
    </r>
  </si>
  <si>
    <r>
      <rPr>
        <sz val="6"/>
        <color rgb="FF000000"/>
        <rFont val="Arial"/>
      </rPr>
      <t>S12135</t>
    </r>
  </si>
  <si>
    <r>
      <rPr>
        <sz val="6"/>
        <color rgb="FF000000"/>
        <rFont val="Arial"/>
      </rPr>
      <t>Grama batatais em placas, fornecimento e plantio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</si>
  <si>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</si>
  <si>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</si>
  <si>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4.13.4</t>
    </r>
  </si>
  <si>
    <r>
      <rPr>
        <sz val="6"/>
        <color rgb="FF000000"/>
        <rFont val="Arial"/>
      </rPr>
      <t>PJ 20.05.0200 (/)</t>
    </r>
  </si>
  <si>
    <r>
      <rPr>
        <sz val="6"/>
        <color rgb="FF000000"/>
        <rFont val="Arial"/>
      </rPr>
      <t>Aterro com terra preta simples, para execução de gramados.</t>
    </r>
  </si>
  <si>
    <r>
      <rPr>
        <sz val="6"/>
        <color rgb="FF000000"/>
        <rFont val="Arial"/>
      </rPr>
      <t>SCO</t>
    </r>
  </si>
  <si>
    <r>
      <rPr>
        <sz val="6"/>
        <color rgb="FF000000"/>
        <rFont val="Arial"/>
      </rPr>
      <t>m3</t>
    </r>
  </si>
  <si>
    <r>
      <rPr>
        <b/>
        <sz val="6"/>
        <color rgb="FF000000"/>
        <rFont val="Arial"/>
      </rPr>
      <t>5</t>
    </r>
  </si>
  <si>
    <r>
      <rPr>
        <b/>
        <sz val="6"/>
        <color rgb="FF000000"/>
        <rFont val="Arial"/>
      </rPr>
      <t>CENTRO ESPORTIVO</t>
    </r>
  </si>
  <si>
    <r>
      <rPr>
        <b/>
        <sz val="6"/>
        <color rgb="FF000000"/>
        <rFont val="Arial"/>
      </rPr>
      <t>5.1</t>
    </r>
  </si>
  <si>
    <r>
      <rPr>
        <b/>
        <sz val="6"/>
        <color rgb="FF000000"/>
        <rFont val="Arial"/>
      </rPr>
      <t>Movimentação de Terra</t>
    </r>
  </si>
  <si>
    <r>
      <rPr>
        <sz val="6"/>
        <color rgb="FF000000"/>
        <rFont val="Arial"/>
      </rPr>
      <t>5.1.1</t>
    </r>
  </si>
  <si>
    <r>
      <rPr>
        <sz val="6"/>
        <color rgb="FF000000"/>
        <rFont val="Arial"/>
      </rPr>
      <t>93367</t>
    </r>
  </si>
  <si>
    <r>
      <rPr>
        <sz val="6"/>
        <color rgb="FF000000"/>
        <rFont val="Arial"/>
      </rPr>
      <t>REATERRO MECANIZADO DE VALA COM ESCAVADEIRA HIDRÁULICA (CAPACIDADE DA CAÇAMBA: 0,8 M³/POTÊNCIA: 111 HP), LARGURA DE 1,5 A 2,5 M, PROFUNDIDADE ATÉ 1,5 M, COM SOLO (SEM SUBSTITUIÇÃO) DE 1ª CATEGORIA, COM COMPACTADOR DE SOLOS DE PERCUSSÃO. AF_08/2023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</si>
  <si>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</si>
  <si>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</si>
  <si>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5.1.2</t>
    </r>
  </si>
  <si>
    <r>
      <rPr>
        <sz val="6"/>
        <color rgb="FF000000"/>
        <rFont val="Arial"/>
      </rPr>
      <t>5932</t>
    </r>
  </si>
  <si>
    <r>
      <rPr>
        <sz val="6"/>
        <color rgb="FF000000"/>
        <rFont val="Arial"/>
      </rPr>
      <t>MOTONIVELADORA POTÊNCIA BÁSICA LÍQUIDA (PRIMEIRA MARCHA) 125 HP, PESO BRUTO 13032 KG, LARGURA DA LÂMINA DE 3,7 M - CHP DIURNO. AF_06/2014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</si>
  <si>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</si>
  <si>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CHP</t>
    </r>
  </si>
  <si>
    <r>
      <rPr>
        <b/>
        <sz val="6"/>
        <color rgb="FF000000"/>
        <rFont val="Arial"/>
      </rPr>
      <t>5.2</t>
    </r>
  </si>
  <si>
    <r>
      <rPr>
        <b/>
        <sz val="6"/>
        <color rgb="FF000000"/>
        <rFont val="Arial"/>
      </rPr>
      <t>Campo de futebol</t>
    </r>
  </si>
  <si>
    <r>
      <rPr>
        <sz val="6"/>
        <color rgb="FF000000"/>
        <rFont val="Arial"/>
      </rPr>
      <t>5.2.1</t>
    </r>
  </si>
  <si>
    <r>
      <rPr>
        <sz val="6"/>
        <color rgb="FF000000"/>
        <rFont val="Arial"/>
      </rPr>
      <t>102666</t>
    </r>
  </si>
  <si>
    <r>
      <rPr>
        <sz val="6"/>
        <color rgb="FF000000"/>
        <rFont val="Arial"/>
      </rPr>
      <t>DRENO SUBSUPERFICIAL (SEÇÃO 0,40 X 0,40 M), COM TUBO DE PEAD CORRUGADO PERFURADO, DN 100 MM, ENCHIMENTO COM BRITA, ENVOLVIDO COM MANTA GEOTÊXTIL. AF_07/2021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</si>
  <si>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</si>
  <si>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</si>
  <si>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5.2.2</t>
    </r>
  </si>
  <si>
    <r>
      <rPr>
        <sz val="6"/>
        <color rgb="FF000000"/>
        <rFont val="Arial"/>
      </rPr>
      <t>S13337</t>
    </r>
  </si>
  <si>
    <r>
      <rPr>
        <sz val="6"/>
        <color rgb="FF000000"/>
        <rFont val="Arial"/>
      </rPr>
      <t>Confecção de Topsoil para gramados de futebol (80% areia + 20% terra vegetal + adubação)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</si>
  <si>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</si>
  <si>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m³</t>
    </r>
  </si>
  <si>
    <r>
      <rPr>
        <sz val="6"/>
        <color rgb="FF000000"/>
        <rFont val="Arial"/>
      </rPr>
      <t>5.2.3</t>
    </r>
  </si>
  <si>
    <r>
      <rPr>
        <sz val="6"/>
        <color rgb="FF000000"/>
        <rFont val="Arial"/>
      </rPr>
      <t>00003322</t>
    </r>
  </si>
  <si>
    <r>
      <rPr>
        <sz val="6"/>
        <color rgb="FF000000"/>
        <rFont val="Arial"/>
      </rPr>
      <t>GRAMA ESMERALDA OU SAO CARLOS OU CURITIBANA, EM PLACAS, SEM PLANTIO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</si>
  <si>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</si>
  <si>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</si>
  <si>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5.2.4</t>
    </r>
  </si>
  <si>
    <r>
      <rPr>
        <sz val="6"/>
        <color rgb="FF000000"/>
        <rFont val="Arial"/>
      </rPr>
      <t>S02459</t>
    </r>
  </si>
  <si>
    <r>
      <rPr>
        <sz val="6"/>
        <color rgb="FF000000"/>
        <rFont val="Arial"/>
      </rPr>
      <t>Demarcação de campo de futebol com utilização de cal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</si>
  <si>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</si>
  <si>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</si>
  <si>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5.2.5</t>
    </r>
  </si>
  <si>
    <r>
      <rPr>
        <sz val="6"/>
        <color rgb="FF000000"/>
        <rFont val="Arial"/>
      </rPr>
      <t>S02408</t>
    </r>
  </si>
  <si>
    <r>
      <rPr>
        <sz val="6"/>
        <color rgb="FF000000"/>
        <rFont val="Arial"/>
      </rPr>
      <t>Trave para campo de futebol soçaite, desmontável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</si>
  <si>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</si>
  <si>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par</t>
    </r>
  </si>
  <si>
    <r>
      <rPr>
        <sz val="6"/>
        <color rgb="FF000000"/>
        <rFont val="Arial"/>
      </rPr>
      <t>5.2.6</t>
    </r>
  </si>
  <si>
    <r>
      <rPr>
        <sz val="6"/>
        <color rgb="FF000000"/>
        <rFont val="Arial"/>
      </rPr>
      <t>102362</t>
    </r>
  </si>
  <si>
    <r>
      <rPr>
        <sz val="6"/>
        <color rgb="FF000000"/>
        <rFont val="Arial"/>
      </rPr>
      <t>ALAMBRADO PARA QUADRA POLIESPORTIVA, ESTRUTURADO POR TUBOS DE AÇO GALVANIZADO, (MONTANTES COM DIÂMETRO 2", TRAVESSAS E ESCORAS COM DIÂMETRO 1 ¼"), COM TELA DE ARAME GALVANIZADO, FIO 14 BWG E MALHA QUADRADA 5X5CM (EXCETO MURETA). AF_12/2025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</si>
  <si>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</si>
  <si>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</si>
  <si>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5.2.7</t>
    </r>
  </si>
  <si>
    <r>
      <rPr>
        <sz val="6"/>
        <color rgb="FF000000"/>
        <rFont val="Arial"/>
      </rPr>
      <t>101174</t>
    </r>
  </si>
  <si>
    <r>
      <rPr>
        <sz val="6"/>
        <color rgb="FF000000"/>
        <rFont val="Arial"/>
      </rPr>
      <t>ESTACA BROCA DE CONCRETO, DIÂMETRO DE 25CM, ESCAVAÇÃO MANUAL COM TRADO CONCHA, COM ARMADURA DE ARRANQUE. AF_05/2020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</si>
  <si>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</si>
  <si>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</si>
  <si>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5.2.8</t>
    </r>
  </si>
  <si>
    <r>
      <rPr>
        <sz val="6"/>
        <color rgb="FF000000"/>
        <rFont val="Arial"/>
      </rPr>
      <t>93358</t>
    </r>
  </si>
  <si>
    <r>
      <rPr>
        <sz val="6"/>
        <color rgb="FF000000"/>
        <rFont val="Arial"/>
      </rPr>
      <t>ESCAVAÇÃO MANUAL DE VALA. AF_09/2024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</si>
  <si>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</si>
  <si>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</si>
  <si>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5.2.9</t>
    </r>
  </si>
  <si>
    <r>
      <rPr>
        <sz val="6"/>
        <color rgb="FF000000"/>
        <rFont val="Arial"/>
      </rPr>
      <t>96524</t>
    </r>
  </si>
  <si>
    <r>
      <rPr>
        <sz val="6"/>
        <color rgb="FF000000"/>
        <rFont val="Arial"/>
      </rPr>
      <t>ESCAVAÇÃO MECANIZADA PARA VIGA BALDRAME OU SAPATA CORRIDA COM MINI-ESCAVADEIRA (SEM ESCAVAÇÃO PARA COLOCAÇÃO DE FÔRMAS).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</si>
  <si>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</si>
  <si>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</si>
  <si>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5.2.10</t>
    </r>
  </si>
  <si>
    <r>
      <rPr>
        <sz val="6"/>
        <color rgb="FF000000"/>
        <rFont val="Arial"/>
      </rPr>
      <t>96530</t>
    </r>
  </si>
  <si>
    <r>
      <rPr>
        <sz val="6"/>
        <color rgb="FF000000"/>
        <rFont val="Arial"/>
      </rPr>
      <t>FABRICAÇÃO, MONTAGEM E DESMONTAGEM DE FÔRMA PARA VIGA BALDRAME, EM MADEIRA SERRADA, E=25 MM, 1 UTILIZAÇÃO.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</si>
  <si>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</si>
  <si>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</si>
  <si>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5.2.11</t>
    </r>
  </si>
  <si>
    <r>
      <rPr>
        <sz val="6"/>
        <color rgb="FF000000"/>
        <rFont val="Arial"/>
      </rPr>
      <t>96546</t>
    </r>
  </si>
  <si>
    <r>
      <rPr>
        <sz val="6"/>
        <color rgb="FF000000"/>
        <rFont val="Arial"/>
      </rPr>
      <t>ARMAÇÃO DE BLOCO UTILIZANDO AÇO CA-50 DE 10 MM - MONTAGEM.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</si>
  <si>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</si>
  <si>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</si>
  <si>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5.2.12</t>
    </r>
  </si>
  <si>
    <r>
      <rPr>
        <sz val="6"/>
        <color rgb="FF000000"/>
        <rFont val="Arial"/>
      </rPr>
      <t>96558</t>
    </r>
  </si>
  <si>
    <r>
      <rPr>
        <sz val="6"/>
        <color rgb="FF000000"/>
        <rFont val="Arial"/>
      </rPr>
      <t>CONCRETAGEM DE SAPATA, FCK 30 MPA, COM USO DE BOMBA - LANÇAMENTO, ADENSAMENTO E ACABAMENTO.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</si>
  <si>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</si>
  <si>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</si>
  <si>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b/>
        <sz val="6"/>
        <color rgb="FF000000"/>
        <rFont val="Arial"/>
      </rPr>
      <t>5.3</t>
    </r>
  </si>
  <si>
    <r>
      <rPr>
        <b/>
        <sz val="6"/>
        <color rgb="FF000000"/>
        <rFont val="Arial"/>
      </rPr>
      <t>Pista de corrida</t>
    </r>
  </si>
  <si>
    <r>
      <rPr>
        <sz val="6"/>
        <color rgb="FF000000"/>
        <rFont val="Arial"/>
      </rPr>
      <t>5.3.1</t>
    </r>
  </si>
  <si>
    <r>
      <rPr>
        <sz val="6"/>
        <color rgb="FF000000"/>
        <rFont val="Arial"/>
      </rPr>
      <t>S09032</t>
    </r>
  </si>
  <si>
    <r>
      <rPr>
        <sz val="6"/>
        <color rgb="FF000000"/>
        <rFont val="Arial"/>
      </rPr>
      <t>Base com brita graduada, exclusive pó de pedra e transporte da brita)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</si>
  <si>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</si>
  <si>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</si>
  <si>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5.3.2</t>
    </r>
  </si>
  <si>
    <r>
      <rPr>
        <sz val="6"/>
        <color rgb="FF000000"/>
        <rFont val="Arial"/>
      </rPr>
      <t>05.099.001 (I)</t>
    </r>
  </si>
  <si>
    <r>
      <rPr>
        <sz val="6"/>
        <color rgb="FF000000"/>
        <rFont val="Arial"/>
      </rPr>
      <t>BASE BETUMINOSA DE MATERIAIS PROVENIENTES DA FRESAGEM DE PAVIMENTOS ASFÁLTICOS (RAP) RECICLADO EM USINA MÓVEL COM ATÉ 3% DE EMULSÃO MODIFICADA COM POLÍMERO, FORNECIMENTO E APLICAÇÃO, NÃO INCLUI TRANSPORTE ATÉ O LOCAL DOS SERVIÇOS, CAMADA ACABADA</t>
    </r>
  </si>
  <si>
    <r>
      <rPr>
        <sz val="6"/>
        <color rgb="FF000000"/>
        <rFont val="Arial"/>
      </rPr>
      <t>SIURB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</si>
  <si>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</si>
  <si>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5.3.3</t>
    </r>
  </si>
  <si>
    <r>
      <rPr>
        <sz val="6"/>
        <color rgb="FF000000"/>
        <rFont val="Arial"/>
      </rPr>
      <t>94265</t>
    </r>
  </si>
  <si>
    <r>
      <rPr>
        <sz val="6"/>
        <color rgb="FF000000"/>
        <rFont val="Arial"/>
      </rPr>
      <t>GUIA (MEIO-FIO) CONCRETO, MOLDADA IN LOCO EM TRECHO RETO COM EXTRUSORA, 15 CM BASE X 30 CM ALTURA.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</si>
  <si>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</si>
  <si>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</si>
  <si>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5.3.4</t>
    </r>
  </si>
  <si>
    <r>
      <rPr>
        <sz val="6"/>
        <color rgb="FF000000"/>
        <rFont val="Arial"/>
      </rPr>
      <t>PLEO-91085</t>
    </r>
  </si>
  <si>
    <r>
      <rPr>
        <sz val="6"/>
        <color rgb="FF000000"/>
        <rFont val="Arial"/>
      </rPr>
      <t>PAVIMENTACAO SAIBRO ROSADO CANCHA ESPORTE-10CM</t>
    </r>
  </si>
  <si>
    <r>
      <rPr>
        <sz val="6"/>
        <color rgb="FF000000"/>
        <rFont val="Arial"/>
      </rPr>
      <t>Composições Próprias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</si>
  <si>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</si>
  <si>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5.4</t>
    </r>
  </si>
  <si>
    <r>
      <rPr>
        <b/>
        <sz val="6"/>
        <color rgb="FF000000"/>
        <rFont val="Arial"/>
      </rPr>
      <t>Quadras de areia</t>
    </r>
  </si>
  <si>
    <r>
      <rPr>
        <sz val="6"/>
        <color rgb="FF000000"/>
        <rFont val="Arial"/>
      </rPr>
      <t>5.4.1</t>
    </r>
  </si>
  <si>
    <r>
      <rPr>
        <sz val="6"/>
        <color rgb="FF000000"/>
        <rFont val="Arial"/>
      </rPr>
      <t>103007</t>
    </r>
  </si>
  <si>
    <r>
      <rPr>
        <sz val="6"/>
        <color rgb="FF000000"/>
        <rFont val="Arial"/>
      </rPr>
      <t>CAIXA COM GRELHA RETANGULAR DE FERRO FUNDIDO, EM ALVENARIA COM TIJOLOS CERÂMICOS MACIÇOS, DIMENSÕES INTERNAS: 0,30 X 1,00 X 0,5 M. AF_05/2025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</si>
  <si>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</si>
  <si>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</si>
  <si>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5.4.2</t>
    </r>
  </si>
  <si>
    <r>
      <rPr>
        <sz val="6"/>
        <color rgb="FF000000"/>
        <rFont val="Arial"/>
      </rPr>
      <t>99268</t>
    </r>
  </si>
  <si>
    <r>
      <rPr>
        <sz val="6"/>
        <color rgb="FF000000"/>
        <rFont val="Arial"/>
      </rPr>
      <t>POÇO DE INSPEÇÃO CIRCULAR PARA DRENAGEM, EM CONCRETO PRÉ-MOLDADO, DIÂMETRO INTERNO = 0,60 M, PROFUNDIDADE = 0,90 M, EXCLUINDO TAMPÃO. AF_12/2020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</si>
  <si>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</si>
  <si>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</si>
  <si>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5.4.3</t>
    </r>
  </si>
  <si>
    <r>
      <rPr>
        <sz val="6"/>
        <color rgb="FF000000"/>
        <rFont val="Arial"/>
      </rPr>
      <t>ED-49908</t>
    </r>
  </si>
  <si>
    <r>
      <rPr>
        <sz val="6"/>
        <color rgb="FF000000"/>
        <rFont val="Arial"/>
      </rPr>
      <t>CAIXA DE DRENAGEM DE INSPEÇÃO/PASSAGEM EM ALVENARIA (40X40X40CM), REVESTIMENTO EM ARGAMASSA COM ADITIVO IMPERMEABILIZANTE, COM TAMPA EM GRELHA, INCLUSIVE ESCAVAÇÃO, REATERRO E TRANSPORTE COM RETIRADA DO MATERIAL ESCAVADO (EM CAÇAMBA)</t>
    </r>
  </si>
  <si>
    <r>
      <rPr>
        <sz val="6"/>
        <color rgb="FF000000"/>
        <rFont val="Arial"/>
      </rPr>
      <t>SETOP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</si>
  <si>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</si>
  <si>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5.4.4</t>
    </r>
  </si>
  <si>
    <r>
      <rPr>
        <sz val="6"/>
        <color rgb="FF000000"/>
        <rFont val="Arial"/>
      </rPr>
      <t>ED-49915</t>
    </r>
  </si>
  <si>
    <r>
      <rPr>
        <sz val="6"/>
        <color rgb="FF000000"/>
        <rFont val="Arial"/>
      </rPr>
      <t>CAIXA DE DRENAGEM DE INSPEÇÃO/PASSAGEM EM ALVENARIA (60X60X60CM), REVESTIMENTO EM ARGAMASSA COM ADITIVO IMPERMEABILIZANTE, COM TAMPA EM GRELHA, INCLUSIVE ESCAVAÇÃO, REATERRO E TRANSPORTE COM RETIRADA DO MATERIAL ESCAVADO (EM CAÇAMBA)</t>
    </r>
  </si>
  <si>
    <r>
      <rPr>
        <sz val="6"/>
        <color rgb="FF000000"/>
        <rFont val="Arial"/>
      </rPr>
      <t>SETOP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</si>
  <si>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</si>
  <si>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5.4.5</t>
    </r>
  </si>
  <si>
    <r>
      <rPr>
        <sz val="6"/>
        <color rgb="FF000000"/>
        <rFont val="Arial"/>
      </rPr>
      <t>00025399</t>
    </r>
  </si>
  <si>
    <r>
      <rPr>
        <sz val="6"/>
        <color rgb="FF000000"/>
        <rFont val="Arial"/>
      </rPr>
      <t>CONJUNTO PARA QUADRA DE VOLEI COM POSTES EM TUBO DE ACO GALVANIZADO 3", H = *255* CM, PINTURA EM TINTA ESMALTE SINTETICO, REDE DE NYLON COM 2 MM, MALHA 10 X 10 CM E ANTENAS OFICIAIS EM FIBRA DE VIDRO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</si>
  <si>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</si>
  <si>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</si>
  <si>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5.4.6</t>
    </r>
  </si>
  <si>
    <r>
      <rPr>
        <sz val="6"/>
        <color rgb="FF000000"/>
        <rFont val="Arial"/>
      </rPr>
      <t>94265</t>
    </r>
  </si>
  <si>
    <r>
      <rPr>
        <sz val="6"/>
        <color rgb="FF000000"/>
        <rFont val="Arial"/>
      </rPr>
      <t>GUIA (MEIO-FIO) CONCRETO, MOLDADA IN LOCO EM TRECHO RETO COM EXTRUSORA, 15 CM BASE X 30 CM ALTURA.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</si>
  <si>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</si>
  <si>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</si>
  <si>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5.4.7</t>
    </r>
  </si>
  <si>
    <r>
      <rPr>
        <sz val="6"/>
        <color rgb="FF000000"/>
        <rFont val="Arial"/>
      </rPr>
      <t>103006</t>
    </r>
  </si>
  <si>
    <r>
      <rPr>
        <sz val="6"/>
        <color rgb="FF000000"/>
        <rFont val="Arial"/>
      </rPr>
      <t>CAIXA COM GRELHA RETANGULAR DE FERRO FUNDIDO, EM ALVENARIA COM TIJOLOS CERÂMICOS MACIÇOS, DIMENSÕES INTERNAS: 0,20 X 1,00 X 0,4 M. AF_05/2025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</si>
  <si>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</si>
  <si>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</si>
  <si>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5.4.8</t>
    </r>
  </si>
  <si>
    <r>
      <rPr>
        <sz val="6"/>
        <color rgb="FF000000"/>
        <rFont val="Arial"/>
      </rPr>
      <t>S12926</t>
    </r>
  </si>
  <si>
    <r>
      <rPr>
        <sz val="6"/>
        <color rgb="FF000000"/>
        <rFont val="Arial"/>
      </rPr>
      <t>Fornecimento e assentamento de tubo de aço galvanizado de 1" em esquadria metálica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</si>
  <si>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</si>
  <si>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</si>
  <si>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5.4.9</t>
    </r>
  </si>
  <si>
    <r>
      <rPr>
        <sz val="6"/>
        <color rgb="FF000000"/>
        <rFont val="Arial"/>
      </rPr>
      <t>102713</t>
    </r>
  </si>
  <si>
    <r>
      <rPr>
        <sz val="6"/>
        <color rgb="FF000000"/>
        <rFont val="Arial"/>
      </rPr>
      <t>GEOTÊXTIL NÃO TECIDO 100% POLIÉSTER, RESISTÊNCIA A TRAÇÃO DE 14 KN/M (RT - 14), INSTALADO EM DRENO - FORNECIMENTO E INSTALAÇÃO. AF_07/2021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</si>
  <si>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</si>
  <si>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</si>
  <si>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5.4.10</t>
    </r>
  </si>
  <si>
    <r>
      <rPr>
        <sz val="6"/>
        <color rgb="FF000000"/>
        <rFont val="Arial"/>
      </rPr>
      <t>S150614</t>
    </r>
  </si>
  <si>
    <r>
      <rPr>
        <sz val="6"/>
        <color rgb="FF000000"/>
        <rFont val="Arial"/>
      </rPr>
      <t>Caixa de passagem de alvenaria de blocos de concreto 9x19x39cm, dimensões de 30x30x50cm, com revestimento interno em chapisco e reboco impermeabilizado, tampa de concreto esp.5cm e lastro de brita 5 cm</t>
    </r>
  </si>
  <si>
    <r>
      <rPr>
        <sz val="6"/>
        <color rgb="FF000000"/>
        <rFont val="Arial"/>
      </rPr>
      <t>IOPES</t>
    </r>
  </si>
  <si>
    <r>
      <rPr>
        <sz val="6"/>
        <color rgb="FF000000"/>
        <rFont val="Arial"/>
      </rPr>
      <t>und</t>
    </r>
  </si>
  <si>
    <r>
      <rPr>
        <sz val="6"/>
        <color rgb="FF000000"/>
        <rFont val="Arial"/>
      </rPr>
      <t>5.4.11</t>
    </r>
  </si>
  <si>
    <r>
      <rPr>
        <sz val="6"/>
        <color rgb="FF000000"/>
        <rFont val="Arial"/>
      </rPr>
      <t>081841</t>
    </r>
  </si>
  <si>
    <r>
      <rPr>
        <sz val="6"/>
        <color rgb="FF000000"/>
        <rFont val="Arial"/>
      </rPr>
      <t>TAMPÃO DE FERRO FUNDIDO PARA POÇO DE VISITA T-60 SIMPLES PARA TRÁFEGO LEVE</t>
    </r>
  </si>
  <si>
    <r>
      <rPr>
        <sz val="6"/>
        <color rgb="FF000000"/>
        <rFont val="Arial"/>
      </rPr>
      <t>GOINFRA CIVIL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</si>
  <si>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</si>
  <si>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5.4.12</t>
    </r>
  </si>
  <si>
    <r>
      <rPr>
        <sz val="6"/>
        <color rgb="FF000000"/>
        <rFont val="Arial"/>
      </rPr>
      <t>S04883</t>
    </r>
  </si>
  <si>
    <r>
      <rPr>
        <sz val="6"/>
        <color rgb="FF000000"/>
        <rFont val="Arial"/>
      </rPr>
      <t>Caixa de inspeção 0.60 x 0.60 x 0.60m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</si>
  <si>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</si>
  <si>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</si>
  <si>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5.4.13</t>
    </r>
  </si>
  <si>
    <r>
      <rPr>
        <sz val="6"/>
        <color rgb="FF000000"/>
        <rFont val="Arial"/>
      </rPr>
      <t>96557</t>
    </r>
  </si>
  <si>
    <r>
      <rPr>
        <sz val="6"/>
        <color rgb="FF000000"/>
        <rFont val="Arial"/>
      </rPr>
      <t>CONCRETAGEM DE BLOCO DE COROAMENTO OU VIGA BALDRAME, FCK 30 MPA, COM USO DE BOMBA - LANÇAMENTO, ADENSAMENTO E ACABAMENTO.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</si>
  <si>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</si>
  <si>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</si>
  <si>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5.4.14</t>
    </r>
  </si>
  <si>
    <r>
      <rPr>
        <sz val="6"/>
        <color rgb="FF000000"/>
        <rFont val="Arial"/>
      </rPr>
      <t>93358</t>
    </r>
  </si>
  <si>
    <r>
      <rPr>
        <sz val="6"/>
        <color rgb="FF000000"/>
        <rFont val="Arial"/>
      </rPr>
      <t>ESCAVAÇÃO MANUAL DE VALA. AF_09/2024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</si>
  <si>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</si>
  <si>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</si>
  <si>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5.4.15</t>
    </r>
  </si>
  <si>
    <r>
      <rPr>
        <sz val="6"/>
        <color rgb="FF000000"/>
        <rFont val="Arial"/>
      </rPr>
      <t>S03212</t>
    </r>
  </si>
  <si>
    <r>
      <rPr>
        <sz val="6"/>
        <color rgb="FF000000"/>
        <rFont val="Arial"/>
      </rPr>
      <t>Colchão de areia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</si>
  <si>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</si>
  <si>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</si>
  <si>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5.4.16</t>
    </r>
  </si>
  <si>
    <r>
      <rPr>
        <sz val="6"/>
        <color rgb="FF000000"/>
        <rFont val="Arial"/>
      </rPr>
      <t>100324</t>
    </r>
  </si>
  <si>
    <r>
      <rPr>
        <sz val="6"/>
        <color rgb="FF000000"/>
        <rFont val="Arial"/>
      </rPr>
      <t>LASTRO COM MATERIAL GRANULAR (PEDRA BRITADA N.1 E PEDRA BRITADA N.2), APLICADO EM PISOS OU LAJES SOBRE SOLO, ESPESSURA DE *10 CM*.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</si>
  <si>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</si>
  <si>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</si>
  <si>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b/>
        <sz val="6"/>
        <color rgb="FF000000"/>
        <rFont val="Arial"/>
      </rPr>
      <t>5.5</t>
    </r>
  </si>
  <si>
    <r>
      <rPr>
        <b/>
        <sz val="6"/>
        <color rgb="FF000000"/>
        <rFont val="Arial"/>
      </rPr>
      <t>Caixa de areia - Salto em distância</t>
    </r>
  </si>
  <si>
    <r>
      <rPr>
        <sz val="6"/>
        <color rgb="FF000000"/>
        <rFont val="Arial"/>
      </rPr>
      <t>5.5.1</t>
    </r>
  </si>
  <si>
    <r>
      <rPr>
        <sz val="6"/>
        <color rgb="FF000000"/>
        <rFont val="Arial"/>
      </rPr>
      <t>S09032</t>
    </r>
  </si>
  <si>
    <r>
      <rPr>
        <sz val="6"/>
        <color rgb="FF000000"/>
        <rFont val="Arial"/>
      </rPr>
      <t>Base com brita graduada, exclusive pó de pedra e transporte da brita)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</si>
  <si>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</si>
  <si>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</si>
  <si>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5.5.2</t>
    </r>
  </si>
  <si>
    <r>
      <rPr>
        <sz val="6"/>
        <color rgb="FF000000"/>
        <rFont val="Arial"/>
      </rPr>
      <t>94265</t>
    </r>
  </si>
  <si>
    <r>
      <rPr>
        <sz val="6"/>
        <color rgb="FF000000"/>
        <rFont val="Arial"/>
      </rPr>
      <t>GUIA (MEIO-FIO) CONCRETO, MOLDADA IN LOCO EM TRECHO RETO COM EXTRUSORA, 15 CM BASE X 30 CM ALTURA.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</si>
  <si>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</si>
  <si>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</si>
  <si>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5.5.3</t>
    </r>
  </si>
  <si>
    <r>
      <rPr>
        <sz val="6"/>
        <color rgb="FF000000"/>
        <rFont val="Arial"/>
      </rPr>
      <t>I12930</t>
    </r>
  </si>
  <si>
    <r>
      <rPr>
        <sz val="6"/>
        <color rgb="FF000000"/>
        <rFont val="Arial"/>
      </rPr>
      <t>Areia fina adquirida em depósito, frete incluso (Areia Fina Comercial)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</si>
  <si>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</si>
  <si>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m3</t>
    </r>
  </si>
  <si>
    <r>
      <rPr>
        <b/>
        <sz val="6"/>
        <color rgb="FF000000"/>
        <rFont val="Arial"/>
      </rPr>
      <t>5.6</t>
    </r>
  </si>
  <si>
    <r>
      <rPr>
        <b/>
        <sz val="6"/>
        <color rgb="FF000000"/>
        <rFont val="Arial"/>
      </rPr>
      <t>Arremesso de peso</t>
    </r>
  </si>
  <si>
    <r>
      <rPr>
        <sz val="6"/>
        <color rgb="FF000000"/>
        <rFont val="Arial"/>
      </rPr>
      <t>5.6.1</t>
    </r>
  </si>
  <si>
    <r>
      <rPr>
        <sz val="6"/>
        <color rgb="FF000000"/>
        <rFont val="Arial"/>
      </rPr>
      <t>97102</t>
    </r>
  </si>
  <si>
    <r>
      <rPr>
        <sz val="6"/>
        <color rgb="FF000000"/>
        <rFont val="Arial"/>
      </rPr>
      <t>EXECUÇÃO DE RADIER, ESPESSURA DE 15 CM, FCK = 30 MPA, COM USO DE FORMAS EM MADEIRA SERRADA. AF_07/2026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</si>
  <si>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</si>
  <si>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</si>
  <si>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5.6.2</t>
    </r>
  </si>
  <si>
    <r>
      <rPr>
        <sz val="6"/>
        <color rgb="FF000000"/>
        <rFont val="Arial"/>
      </rPr>
      <t>94265</t>
    </r>
  </si>
  <si>
    <r>
      <rPr>
        <sz val="6"/>
        <color rgb="FF000000"/>
        <rFont val="Arial"/>
      </rPr>
      <t>GUIA (MEIO-FIO) CONCRETO, MOLDADA IN LOCO EM TRECHO RETO COM EXTRUSORA, 15 CM BASE X 30 CM ALTURA.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</si>
  <si>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</si>
  <si>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</si>
  <si>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b/>
        <sz val="6"/>
        <color rgb="FF000000"/>
        <rFont val="Arial"/>
      </rPr>
      <t>5.7</t>
    </r>
  </si>
  <si>
    <r>
      <rPr>
        <b/>
        <sz val="6"/>
        <color rgb="FF000000"/>
        <rFont val="Arial"/>
      </rPr>
      <t>Arremesso de disco</t>
    </r>
  </si>
  <si>
    <r>
      <rPr>
        <sz val="6"/>
        <color rgb="FF000000"/>
        <rFont val="Arial"/>
      </rPr>
      <t>5.7.1</t>
    </r>
  </si>
  <si>
    <r>
      <rPr>
        <sz val="6"/>
        <color rgb="FF000000"/>
        <rFont val="Arial"/>
      </rPr>
      <t>97102</t>
    </r>
  </si>
  <si>
    <r>
      <rPr>
        <sz val="6"/>
        <color rgb="FF000000"/>
        <rFont val="Arial"/>
      </rPr>
      <t>EXECUÇÃO DE RADIER, ESPESSURA DE 15 CM, FCK = 30 MPA, COM USO DE FORMAS EM MADEIRA SERRADA. AF_07/2026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</si>
  <si>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</si>
  <si>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</si>
  <si>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5.7.2</t>
    </r>
  </si>
  <si>
    <r>
      <rPr>
        <sz val="6"/>
        <color rgb="FF000000"/>
        <rFont val="Arial"/>
      </rPr>
      <t>94265</t>
    </r>
  </si>
  <si>
    <r>
      <rPr>
        <sz val="6"/>
        <color rgb="FF000000"/>
        <rFont val="Arial"/>
      </rPr>
      <t>GUIA (MEIO-FIO) CONCRETO, MOLDADA IN LOCO EM TRECHO RETO COM EXTRUSORA, 15 CM BASE X 30 CM ALTURA. AF_01/2024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</si>
  <si>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</si>
  <si>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</si>
  <si>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b/>
        <sz val="6"/>
        <color rgb="FF000000"/>
        <rFont val="Arial"/>
      </rPr>
      <t>6</t>
    </r>
  </si>
  <si>
    <r>
      <rPr>
        <b/>
        <sz val="6"/>
        <color rgb="FF000000"/>
        <rFont val="Arial"/>
      </rPr>
      <t>BLOCO BANHEIROS</t>
    </r>
  </si>
  <si>
    <r>
      <rPr>
        <b/>
        <sz val="6"/>
        <color rgb="FF000000"/>
        <rFont val="Arial"/>
      </rPr>
      <t>6.1</t>
    </r>
  </si>
  <si>
    <r>
      <rPr>
        <b/>
        <sz val="6"/>
        <color rgb="FF000000"/>
        <rFont val="Arial"/>
      </rPr>
      <t>MOVIMENTAÇÃO DE TERRA</t>
    </r>
  </si>
  <si>
    <r>
      <rPr>
        <b/>
        <sz val="6"/>
        <color rgb="FF000000"/>
        <rFont val="Arial"/>
      </rPr>
      <t>6.1.1</t>
    </r>
  </si>
  <si>
    <r>
      <rPr>
        <b/>
        <sz val="6"/>
        <color rgb="FF000000"/>
        <rFont val="Arial"/>
      </rPr>
      <t>MOVIMENTAÇÃO DE TERRA</t>
    </r>
  </si>
  <si>
    <r>
      <rPr>
        <sz val="6"/>
        <color rgb="FF000000"/>
        <rFont val="Arial"/>
      </rPr>
      <t>6.1.1.1</t>
    </r>
  </si>
  <si>
    <r>
      <rPr>
        <sz val="6"/>
        <color rgb="FF000000"/>
        <rFont val="Arial"/>
      </rPr>
      <t>102279</t>
    </r>
  </si>
  <si>
    <r>
      <rPr>
        <sz val="6"/>
        <color rgb="FF000000"/>
        <rFont val="Arial"/>
      </rPr>
      <t>ESCAVAÇÃO MECANIZADA DE VALA COM PROF. ATÉ 1,5 M (MÉDIA MONTANTE E JUSANTE/UMA COMPOSIÇÃO POR TRECHO), ESCAVADEIRA (0,8 M3),LARG. MENOR QUE 1,5 M, EM SOLO DE 1A CATEGORIA, LOCAIS COM BAIXO NÍVEL DE INTERFERÊNCIA. AF_02/2021 (BLOCOS)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</si>
  <si>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</si>
  <si>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</si>
  <si>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6.1.1.2</t>
    </r>
  </si>
  <si>
    <r>
      <rPr>
        <sz val="6"/>
        <color rgb="FF000000"/>
        <rFont val="Arial"/>
      </rPr>
      <t>93382</t>
    </r>
  </si>
  <si>
    <r>
      <rPr>
        <sz val="6"/>
        <color rgb="FF000000"/>
        <rFont val="Arial"/>
      </rPr>
      <t>REATERRO MANUAL DE VALAS, COM COMPACTADOR DE SOLOS DE PERCUSSÃO. AF_08/2023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</si>
  <si>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</si>
  <si>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</si>
  <si>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6.1.1.3</t>
    </r>
  </si>
  <si>
    <r>
      <rPr>
        <sz val="6"/>
        <color rgb="FF000000"/>
        <rFont val="Arial"/>
      </rPr>
      <t>C0328</t>
    </r>
  </si>
  <si>
    <r>
      <rPr>
        <sz val="6"/>
        <color rgb="FF000000"/>
        <rFont val="Arial"/>
      </rPr>
      <t>ATERRO C/COMPACTAÇÃO MECÂNICA E CONTROLE, MAT. DE AQUISIÇÃO</t>
    </r>
  </si>
  <si>
    <r>
      <rPr>
        <sz val="6"/>
        <color rgb="FF000000"/>
        <rFont val="Arial"/>
      </rPr>
      <t>SEINFRA</t>
    </r>
  </si>
  <si>
    <r>
      <rPr>
        <sz val="6"/>
        <color rgb="FF000000"/>
        <rFont val="Arial"/>
      </rPr>
      <t>M3</t>
    </r>
  </si>
  <si>
    <r>
      <rPr>
        <b/>
        <sz val="6"/>
        <color rgb="FF000000"/>
        <rFont val="Arial"/>
      </rPr>
      <t>6.2</t>
    </r>
  </si>
  <si>
    <r>
      <rPr>
        <b/>
        <sz val="6"/>
        <color rgb="FF000000"/>
        <rFont val="Arial"/>
      </rPr>
      <t>FUNDAÇÕES E ESTRUTURAL</t>
    </r>
  </si>
  <si>
    <r>
      <rPr>
        <b/>
        <sz val="6"/>
        <color rgb="FF000000"/>
        <rFont val="Arial"/>
      </rPr>
      <t>6.2.1</t>
    </r>
  </si>
  <si>
    <r>
      <rPr>
        <b/>
        <sz val="6"/>
        <color rgb="FF000000"/>
        <rFont val="Arial"/>
      </rPr>
      <t>PISO TÉRREO</t>
    </r>
  </si>
  <si>
    <r>
      <rPr>
        <sz val="6"/>
        <color rgb="FF000000"/>
        <rFont val="Arial"/>
      </rPr>
      <t>6.2.1.1</t>
    </r>
  </si>
  <si>
    <r>
      <rPr>
        <sz val="6"/>
        <color rgb="FF000000"/>
        <rFont val="Arial"/>
      </rPr>
      <t>97101</t>
    </r>
  </si>
  <si>
    <r>
      <rPr>
        <sz val="6"/>
        <color rgb="FF000000"/>
        <rFont val="Arial"/>
      </rPr>
      <t>EXECUÇÃO DE RADIER, ESPESSURA DE 10 CM, FCK = 30 MPA, COM USO DE FORMAS EM MADEIRA SERRADA. AF_07/2026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</si>
  <si>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</si>
  <si>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</si>
  <si>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6.2.2</t>
    </r>
  </si>
  <si>
    <r>
      <rPr>
        <b/>
        <sz val="6"/>
        <color rgb="FF000000"/>
        <rFont val="Arial"/>
      </rPr>
      <t>VIGAS FORRO</t>
    </r>
  </si>
  <si>
    <r>
      <rPr>
        <sz val="6"/>
        <color rgb="FF000000"/>
        <rFont val="Arial"/>
      </rPr>
      <t>6.2.2.1</t>
    </r>
  </si>
  <si>
    <r>
      <rPr>
        <sz val="6"/>
        <color rgb="FF000000"/>
        <rFont val="Arial"/>
      </rPr>
      <t>103674</t>
    </r>
  </si>
  <si>
    <r>
      <rPr>
        <sz val="6"/>
        <color rgb="FF000000"/>
        <rFont val="Arial"/>
      </rPr>
      <t>CONCRETAGEM DE VIGAS E LAJES, FCK=25 MPA, PARA LAJES PREMOLDADAS COM USO DE BOMBA - LANÇAMENTO, ADENSAMENTO E ACABAMENTO. AF_02/2022_PS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</si>
  <si>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</si>
  <si>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</si>
  <si>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6.2.2.2</t>
    </r>
  </si>
  <si>
    <r>
      <rPr>
        <sz val="6"/>
        <color rgb="FF000000"/>
        <rFont val="Arial"/>
      </rPr>
      <t>92759</t>
    </r>
  </si>
  <si>
    <r>
      <rPr>
        <sz val="6"/>
        <color rgb="FF000000"/>
        <rFont val="Arial"/>
      </rPr>
      <t>ARMAÇÃO DE PILAR OU VIGA DE ESTRUTURA CONVENCIONAL DE CONCRETO ARMADO UTILIZANDO AÇO CA-60 DE 5,0 MM - MONTAGEM.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</si>
  <si>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</si>
  <si>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</si>
  <si>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6.2.2.3</t>
    </r>
  </si>
  <si>
    <r>
      <rPr>
        <sz val="6"/>
        <color rgb="FF000000"/>
        <rFont val="Arial"/>
      </rPr>
      <t>92761</t>
    </r>
  </si>
  <si>
    <r>
      <rPr>
        <sz val="6"/>
        <color rgb="FF000000"/>
        <rFont val="Arial"/>
      </rPr>
      <t>ARMAÇÃO DE PILAR OU VIGA DE ESTRUTURA CONVENCIONAL DE CONCRETO ARMADO UTILIZANDO AÇO CA-50 DE 8,0 MM - MONTAGEM.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</si>
  <si>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</si>
  <si>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</si>
  <si>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6.2.2.4</t>
    </r>
  </si>
  <si>
    <r>
      <rPr>
        <sz val="6"/>
        <color rgb="FF000000"/>
        <rFont val="Arial"/>
      </rPr>
      <t>105033</t>
    </r>
  </si>
  <si>
    <r>
      <rPr>
        <sz val="6"/>
        <color rgb="FF000000"/>
        <rFont val="Arial"/>
      </rPr>
      <t>CINTA DE AMARRAÇÃO DE ALVENARIA MOLDADA IN LOCO COM UTILIZAÇÃO DE BLOCOS CANALETA, ESPESSURA DE *15* CM. AF_03/2024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</si>
  <si>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</si>
  <si>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</si>
  <si>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6.2.2.5</t>
    </r>
  </si>
  <si>
    <r>
      <rPr>
        <sz val="6"/>
        <color rgb="FF000000"/>
        <rFont val="Arial"/>
      </rPr>
      <t>89997</t>
    </r>
  </si>
  <si>
    <r>
      <rPr>
        <sz val="6"/>
        <color rgb="FF000000"/>
        <rFont val="Arial"/>
      </rPr>
      <t>ARMAÇÃO VERTICAL DE ALVENARIA ESTRUTURAL; DIÂMETRO DE 12,5 MM. AF_06/2026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</si>
  <si>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</si>
  <si>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KG</t>
    </r>
  </si>
  <si>
    <r>
      <rPr>
        <sz val="6"/>
        <color rgb="FF000000"/>
        <rFont val="Arial"/>
      </rPr>
      <t>6.2.2.6</t>
    </r>
  </si>
  <si>
    <r>
      <rPr>
        <sz val="6"/>
        <color rgb="FF000000"/>
        <rFont val="Arial"/>
      </rPr>
      <t>90280</t>
    </r>
  </si>
  <si>
    <r>
      <rPr>
        <sz val="6"/>
        <color rgb="FF000000"/>
        <rFont val="Arial"/>
      </rPr>
      <t>GRAUTE FGK=25 MPA; TRAÇO 1:0,02:1,3:1,6 (EM MASSA SECA DE CIMENTO/ CAL/ AREIA GROSSA/ BRITA 0) - PREPARO MECÂNICO COM BETONEIRA 400 L. AF_06/2026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</si>
  <si>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</si>
  <si>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</si>
  <si>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b/>
        <sz val="6"/>
        <color rgb="FF000000"/>
        <rFont val="Arial"/>
      </rPr>
      <t>6.3</t>
    </r>
  </si>
  <si>
    <r>
      <rPr>
        <b/>
        <sz val="6"/>
        <color rgb="FF000000"/>
        <rFont val="Arial"/>
      </rPr>
      <t>ALVENARIAS</t>
    </r>
  </si>
  <si>
    <r>
      <rPr>
        <sz val="6"/>
        <color rgb="FF000000"/>
        <rFont val="Arial"/>
      </rPr>
      <t>6.3.1</t>
    </r>
  </si>
  <si>
    <r>
      <rPr>
        <sz val="6"/>
        <color rgb="FF000000"/>
        <rFont val="Arial"/>
      </rPr>
      <t>93202</t>
    </r>
  </si>
  <si>
    <r>
      <rPr>
        <sz val="6"/>
        <color rgb="FF000000"/>
        <rFont val="Arial"/>
      </rPr>
      <t>FIXAÇÃO (ENCUNHAMENTO) DE ALVENARIA DE VEDAÇÃO COM TIJOLO MACIÇO. AF_03/2024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</si>
  <si>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</si>
  <si>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</si>
  <si>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6.3.2</t>
    </r>
  </si>
  <si>
    <r>
      <rPr>
        <sz val="6"/>
        <color rgb="FF000000"/>
        <rFont val="Arial"/>
      </rPr>
      <t>93199</t>
    </r>
  </si>
  <si>
    <r>
      <rPr>
        <sz val="6"/>
        <color rgb="FF000000"/>
        <rFont val="Arial"/>
      </rPr>
      <t>CONTRAVERGA MOLDADA IN LOCO COM UTILIZAÇÃO DE BLOCOS CANALETA, ESPESSURA DE *20* CM. AF_03/2024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</si>
  <si>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</si>
  <si>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</si>
  <si>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6.3.3</t>
    </r>
  </si>
  <si>
    <r>
      <rPr>
        <sz val="6"/>
        <color rgb="FF000000"/>
        <rFont val="Arial"/>
      </rPr>
      <t>103325</t>
    </r>
  </si>
  <si>
    <r>
      <rPr>
        <sz val="6"/>
        <color rgb="FF000000"/>
        <rFont val="Arial"/>
      </rPr>
      <t>ALVENARIA DE VEDAÇÃO DE BLOCOS CERÂMICOS FURADOS NA VERTICAL DE 14X19X39 CM (ESPESSURA 14 CM) E ARGAMASSA DE ASSENTAMENTO COM PREPARO MANUAL. AF_12/2021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</si>
  <si>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</si>
  <si>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</si>
  <si>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6.3.4</t>
    </r>
  </si>
  <si>
    <r>
      <rPr>
        <sz val="6"/>
        <color rgb="FF000000"/>
        <rFont val="Arial"/>
      </rPr>
      <t>105025</t>
    </r>
  </si>
  <si>
    <r>
      <rPr>
        <sz val="6"/>
        <color rgb="FF000000"/>
        <rFont val="Arial"/>
      </rPr>
      <t>VERGA MOLDADA IN LOCO COM UTILIZAÇÃO DE BLOCOS CANALETA, ESPESSURA DE *15* CM. AF_03/2024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</si>
  <si>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</si>
  <si>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</si>
  <si>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b/>
        <sz val="6"/>
        <color rgb="FF000000"/>
        <rFont val="Arial"/>
      </rPr>
      <t>6.4</t>
    </r>
  </si>
  <si>
    <r>
      <rPr>
        <b/>
        <sz val="6"/>
        <color rgb="FF000000"/>
        <rFont val="Arial"/>
      </rPr>
      <t>REVESTIMENTOS</t>
    </r>
  </si>
  <si>
    <r>
      <rPr>
        <sz val="6"/>
        <color rgb="FF000000"/>
        <rFont val="Arial"/>
      </rPr>
      <t>6.4.1</t>
    </r>
  </si>
  <si>
    <r>
      <rPr>
        <sz val="6"/>
        <color rgb="FF000000"/>
        <rFont val="Arial"/>
      </rPr>
      <t>87905</t>
    </r>
  </si>
  <si>
    <r>
      <rPr>
        <sz val="6"/>
        <color rgb="FF000000"/>
        <rFont val="Arial"/>
      </rPr>
      <t>CHAPISCO APLICADO EM ALVENARIA (COM PRESENÇA DE VÃOS) E ESTRUTURAS DE CONCRETO DE FACHADA, COM COLHER DE PEDREIRO. ARGAMASSA TRAÇO 1:3 COM PREPARO EM BETONEIRA 400L. AF_06/2014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</si>
  <si>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</si>
  <si>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</si>
  <si>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6.4.2</t>
    </r>
  </si>
  <si>
    <r>
      <rPr>
        <sz val="6"/>
        <color rgb="FF000000"/>
        <rFont val="Arial"/>
      </rPr>
      <t>87535</t>
    </r>
  </si>
  <si>
    <r>
      <rPr>
        <sz val="6"/>
        <color rgb="FF000000"/>
        <rFont val="Arial"/>
      </rPr>
      <t>EMBOÇO, PARA RECEBIMENTO DE CERÂMICA, EM ARGAMASSA TRAÇO 1:2:8, PREPARO MECÂNICO COM BETONEIRA 400L, APLICADO MANUALMENTE EM FACES INTERNAS DE PAREDES, PARA AMBIENTE COM ÁREA MAIOR QUE 10M2, ESPESSURA DE 20MM, COM EXECUÇÃO DE TALISCAS. AF_06/2014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</si>
  <si>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</si>
  <si>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</si>
  <si>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6.4.3</t>
    </r>
  </si>
  <si>
    <r>
      <rPr>
        <sz val="6"/>
        <color rgb="FF000000"/>
        <rFont val="Arial"/>
      </rPr>
      <t>87775</t>
    </r>
  </si>
  <si>
    <r>
      <rPr>
        <sz val="6"/>
        <color rgb="FF000000"/>
        <rFont val="Arial"/>
      </rPr>
      <t>EMBOÇO OU MASSA ÚNICA EM ARGAMASSA TRAÇO 1:2:8, PREPARO MECÂNICO COM BETONEIRA 400 L, APLICADA MANUALMENTE EM PANOS DE FACHADA COM PRESENÇA DE VÃOS, ESPESSURA DE 25 MM. AF_08/2022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</si>
  <si>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</si>
  <si>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</si>
  <si>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6.5</t>
    </r>
  </si>
  <si>
    <r>
      <rPr>
        <b/>
        <sz val="6"/>
        <color rgb="FF000000"/>
        <rFont val="Arial"/>
      </rPr>
      <t>PISO CERÂMICO</t>
    </r>
  </si>
  <si>
    <r>
      <rPr>
        <sz val="6"/>
        <color rgb="FF000000"/>
        <rFont val="Arial"/>
      </rPr>
      <t>6.5.1</t>
    </r>
  </si>
  <si>
    <r>
      <rPr>
        <sz val="6"/>
        <color rgb="FF000000"/>
        <rFont val="Arial"/>
      </rPr>
      <t>87257</t>
    </r>
  </si>
  <si>
    <r>
      <rPr>
        <sz val="6"/>
        <color rgb="FF000000"/>
        <rFont val="Arial"/>
      </rPr>
      <t>REVESTIMENTO CERÂMICO PARA PISO COM PLACAS TIPO ESMALTADA DE DIMENSÕES 60X60 CM APLICADA EM AMBIENTES DE ÁREA MAIOR QUE 10 M2. AF_02/2023_PE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</si>
  <si>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</si>
  <si>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</si>
  <si>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6.5.2</t>
    </r>
  </si>
  <si>
    <r>
      <rPr>
        <sz val="6"/>
        <color rgb="FF000000"/>
        <rFont val="Arial"/>
      </rPr>
      <t>88650</t>
    </r>
  </si>
  <si>
    <r>
      <rPr>
        <sz val="6"/>
        <color rgb="FF000000"/>
        <rFont val="Arial"/>
      </rPr>
      <t>RODAPÉ CERÂMICO DE 7CM DE ALTURA COM PLACAS TIPO ESMALTADA DE DIMENSÕES 60X60CM. AF_02/2023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</si>
  <si>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</si>
  <si>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</si>
  <si>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6.5.3</t>
    </r>
  </si>
  <si>
    <r>
      <rPr>
        <sz val="6"/>
        <color rgb="FF000000"/>
        <rFont val="Arial"/>
      </rPr>
      <t>S07730</t>
    </r>
  </si>
  <si>
    <r>
      <rPr>
        <sz val="6"/>
        <color rgb="FF000000"/>
        <rFont val="Arial"/>
      </rPr>
      <t>Impermeabilização semi-flexível com tinta alfaltica, 02 demãos, em superfícies lisas e de pequenas dimensões, tipo Viaplus 1000, ref:Viapol ou similar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</si>
  <si>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</si>
  <si>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</si>
  <si>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6.5.4</t>
    </r>
  </si>
  <si>
    <r>
      <rPr>
        <sz val="6"/>
        <color rgb="FF000000"/>
        <rFont val="Arial"/>
      </rPr>
      <t>87630</t>
    </r>
  </si>
  <si>
    <r>
      <rPr>
        <sz val="6"/>
        <color rgb="FF000000"/>
        <rFont val="Arial"/>
      </rPr>
      <t>CONTRAPISO EM ARGAMASSA TRAÇO 1:4 (CIMENTO E AREIA), PREPARO MECÂNICO COM BETONEIRA 400 L, APLICADO EM ÁREAS SECAS SOBRE LAJE, ADERIDO, ACABAMENTO NÃO REFORÇADO, ESPESSURA 3CM. AF_07/2021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</si>
  <si>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</si>
  <si>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</si>
  <si>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6.6</t>
    </r>
  </si>
  <si>
    <r>
      <rPr>
        <b/>
        <sz val="6"/>
        <color rgb="FF000000"/>
        <rFont val="Arial"/>
      </rPr>
      <t>AZULEJO</t>
    </r>
  </si>
  <si>
    <r>
      <rPr>
        <sz val="6"/>
        <color rgb="FF000000"/>
        <rFont val="Arial"/>
      </rPr>
      <t>6.6.1</t>
    </r>
  </si>
  <si>
    <r>
      <rPr>
        <sz val="6"/>
        <color rgb="FF000000"/>
        <rFont val="Arial"/>
      </rPr>
      <t>87273</t>
    </r>
  </si>
  <si>
    <r>
      <rPr>
        <sz val="6"/>
        <color rgb="FF000000"/>
        <rFont val="Arial"/>
      </rPr>
      <t>REVESTIMENTO CERÂMICO PARA PAREDES INTERNAS COM PLACAS TIPO ESMALTADA DE DIMENSÕES 33X45 CM APLICADAS NA ALTURA INTEIRA DAS PAREDES. AF_02/2023_PE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</si>
  <si>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</si>
  <si>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</si>
  <si>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6.7</t>
    </r>
  </si>
  <si>
    <r>
      <rPr>
        <b/>
        <sz val="6"/>
        <color rgb="FF000000"/>
        <rFont val="Arial"/>
      </rPr>
      <t>SOLEIRAS E PEITORIL</t>
    </r>
  </si>
  <si>
    <r>
      <rPr>
        <sz val="6"/>
        <color rgb="FF000000"/>
        <rFont val="Arial"/>
      </rPr>
      <t>6.7.1</t>
    </r>
  </si>
  <si>
    <r>
      <rPr>
        <sz val="6"/>
        <color rgb="FF000000"/>
        <rFont val="Arial"/>
      </rPr>
      <t>I033511</t>
    </r>
  </si>
  <si>
    <r>
      <rPr>
        <sz val="6"/>
        <color rgb="FF000000"/>
        <rFont val="Arial"/>
      </rPr>
      <t>PEITORIL GRANITO CINZA ANDORINHA LARG.15CM,ESP.3CM</t>
    </r>
  </si>
  <si>
    <r>
      <rPr>
        <sz val="6"/>
        <color rgb="FF000000"/>
        <rFont val="Arial"/>
      </rPr>
      <t>IOPES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</si>
  <si>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</si>
  <si>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6.7.2</t>
    </r>
  </si>
  <si>
    <r>
      <rPr>
        <sz val="6"/>
        <color rgb="FF000000"/>
        <rFont val="Arial"/>
      </rPr>
      <t>S05012</t>
    </r>
  </si>
  <si>
    <r>
      <rPr>
        <sz val="6"/>
        <color rgb="FF000000"/>
        <rFont val="Arial"/>
      </rPr>
      <t>Assentamento de peitoril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</si>
  <si>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</si>
  <si>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</si>
  <si>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6.7.3</t>
    </r>
  </si>
  <si>
    <r>
      <rPr>
        <sz val="6"/>
        <color rgb="FF000000"/>
        <rFont val="Arial"/>
      </rPr>
      <t>98689</t>
    </r>
  </si>
  <si>
    <r>
      <rPr>
        <sz val="6"/>
        <color rgb="FF000000"/>
        <rFont val="Arial"/>
      </rPr>
      <t>SOLEIRA EM GRANITO, LARGURA 15 CM, ESPESSURA 2,0 CM. AF_02/2026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</si>
  <si>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</si>
  <si>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</si>
  <si>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b/>
        <sz val="6"/>
        <color rgb="FF000000"/>
        <rFont val="Arial"/>
      </rPr>
      <t>6.8</t>
    </r>
  </si>
  <si>
    <r>
      <rPr>
        <b/>
        <sz val="6"/>
        <color rgb="FF000000"/>
        <rFont val="Arial"/>
      </rPr>
      <t>ESQUADRIAS</t>
    </r>
  </si>
  <si>
    <r>
      <rPr>
        <sz val="6"/>
        <color rgb="FF000000"/>
        <rFont val="Arial"/>
      </rPr>
      <t>6.8.1</t>
    </r>
  </si>
  <si>
    <r>
      <rPr>
        <sz val="6"/>
        <color rgb="FF000000"/>
        <rFont val="Arial"/>
      </rPr>
      <t>94569</t>
    </r>
  </si>
  <si>
    <r>
      <rPr>
        <sz val="6"/>
        <color rgb="FF000000"/>
        <rFont val="Arial"/>
      </rPr>
      <t>JANELA DE ALUMÍNIO TIPO MAXIM-AR, BATENTE/ REQUADRO 3 A 14 CM, VIDRO INCLUSO, FIXAÇÃO COM PARAFUSO, SEM GUARNIÇÃO/ ALIZAR, DIMENSÕES 60X80 (A X L) CM, SEM ACABAMENTO, VEDAÇÃO COM SILICONE, EXCLUSIVE CONTRAMARCO - FORNECIMENTO E INSTALAÇÃO. AF_11/2024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</si>
  <si>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</si>
  <si>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</si>
  <si>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6.8.2</t>
    </r>
  </si>
  <si>
    <r>
      <rPr>
        <sz val="6"/>
        <color rgb="FF000000"/>
        <rFont val="Arial"/>
      </rPr>
      <t>00036888</t>
    </r>
  </si>
  <si>
    <r>
      <rPr>
        <sz val="6"/>
        <color rgb="FF000000"/>
        <rFont val="Arial"/>
      </rPr>
      <t>GUARNICAO / MOLDURA / ARREMATE DE ACABAMENTO PARA ESQUADRIA, EM ALUMINIO PERFIL 25, ACABAMENTO ANODIZADO BRANCO OU BRILHANTE, PARA 1 FACE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</si>
  <si>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</si>
  <si>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</si>
  <si>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6.8.3</t>
    </r>
  </si>
  <si>
    <r>
      <rPr>
        <sz val="6"/>
        <color rgb="FF000000"/>
        <rFont val="Arial"/>
      </rPr>
      <t>88315</t>
    </r>
  </si>
  <si>
    <r>
      <rPr>
        <sz val="6"/>
        <color rgb="FF000000"/>
        <rFont val="Arial"/>
      </rPr>
      <t>SERRALHEIRO COM ENCARGOS COMPLEMENTARES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</si>
  <si>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</si>
  <si>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H</t>
    </r>
  </si>
  <si>
    <r>
      <rPr>
        <b/>
        <sz val="6"/>
        <color rgb="FF000000"/>
        <rFont val="Arial"/>
      </rPr>
      <t>6.9</t>
    </r>
  </si>
  <si>
    <r>
      <rPr>
        <b/>
        <sz val="6"/>
        <color rgb="FF000000"/>
        <rFont val="Arial"/>
      </rPr>
      <t>PORTAS</t>
    </r>
  </si>
  <si>
    <r>
      <rPr>
        <sz val="6"/>
        <color rgb="FF000000"/>
        <rFont val="Arial"/>
      </rPr>
      <t>6.9.1</t>
    </r>
  </si>
  <si>
    <r>
      <rPr>
        <sz val="6"/>
        <color rgb="FF000000"/>
        <rFont val="Arial"/>
      </rPr>
      <t>00003097</t>
    </r>
  </si>
  <si>
    <r>
      <rPr>
        <sz val="6"/>
        <color rgb="FF000000"/>
        <rFont val="Arial"/>
      </rPr>
      <t>FECHADURA ROSETA REDONDA PARA PORTA DE BANHEIRO, EM ACO INOX (MAQUINA, TESTA E CONTRA-TESTA) E EM ZAMAC (MACANETA, LINGUETA E TRINCOS) COM ACABAMENTO CROMADO, MAQUINA DE 40 MM, INCLUINDO CHAVE TIPO TRANQUETA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</si>
  <si>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</si>
  <si>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CJ</t>
    </r>
  </si>
  <si>
    <r>
      <rPr>
        <sz val="6"/>
        <color rgb="FF000000"/>
        <rFont val="Arial"/>
      </rPr>
      <t>6.9.2</t>
    </r>
  </si>
  <si>
    <r>
      <rPr>
        <sz val="6"/>
        <color rgb="FF000000"/>
        <rFont val="Arial"/>
      </rPr>
      <t>91341</t>
    </r>
  </si>
  <si>
    <r>
      <rPr>
        <sz val="6"/>
        <color rgb="FF000000"/>
        <rFont val="Arial"/>
      </rPr>
      <t>PORTA EM ALUMÍNIO DE ABRIR TIPO VENEZIANA COM GUARNIÇÃO, FIXAÇÃO COM PARAFUSOS - FORNECIMENTO E INSTALAÇÃO. AF_10/2025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</si>
  <si>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</si>
  <si>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</si>
  <si>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6.10</t>
    </r>
  </si>
  <si>
    <r>
      <rPr>
        <b/>
        <sz val="6"/>
        <color rgb="FF000000"/>
        <rFont val="Arial"/>
      </rPr>
      <t>INSTALAÇÕES ELÉTRICAS</t>
    </r>
  </si>
  <si>
    <r>
      <rPr>
        <b/>
        <sz val="6"/>
        <color rgb="FF000000"/>
        <rFont val="Arial"/>
      </rPr>
      <t>6.10.1</t>
    </r>
  </si>
  <si>
    <r>
      <rPr>
        <b/>
        <sz val="6"/>
        <color rgb="FF000000"/>
        <rFont val="Arial"/>
      </rPr>
      <t>Instalações Elétricas</t>
    </r>
  </si>
  <si>
    <r>
      <rPr>
        <sz val="6"/>
        <color rgb="FF000000"/>
        <rFont val="Arial"/>
      </rPr>
      <t>6.10.1.1</t>
    </r>
  </si>
  <si>
    <r>
      <rPr>
        <sz val="6"/>
        <color rgb="FF000000"/>
        <rFont val="Arial"/>
      </rPr>
      <t>101875</t>
    </r>
  </si>
  <si>
    <r>
      <rPr>
        <sz val="6"/>
        <color rgb="FF000000"/>
        <rFont val="Arial"/>
      </rPr>
      <t>QUADRO DE DISTRIBUIÇÃO DE ENERGIA EM CHAPA DE AÇO GALVANIZADO, DE EMBUTIR, COM BARRAMENTO TRIFÁSICO, PARA 12 DISJUNTORES DIN 100A - FORNECIMENTO E INSTALAÇÃO. AF_07/2025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</si>
  <si>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</si>
  <si>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</si>
  <si>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6.10.1.2</t>
    </r>
  </si>
  <si>
    <r>
      <rPr>
        <sz val="6"/>
        <color rgb="FF000000"/>
        <rFont val="Arial"/>
      </rPr>
      <t>93663</t>
    </r>
  </si>
  <si>
    <r>
      <rPr>
        <sz val="6"/>
        <color rgb="FF000000"/>
        <rFont val="Arial"/>
      </rPr>
      <t>DISJUNTOR BIPOLAR TIPO DIN, CORRENTE NOMINAL DE 25A - FORNECIMENTO E INSTALAÇÃO. AF_07/2025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</si>
  <si>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</si>
  <si>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</si>
  <si>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6.10.1.3</t>
    </r>
  </si>
  <si>
    <r>
      <rPr>
        <sz val="6"/>
        <color rgb="FF000000"/>
        <rFont val="Arial"/>
      </rPr>
      <t>93674</t>
    </r>
  </si>
  <si>
    <r>
      <rPr>
        <sz val="6"/>
        <color rgb="FF000000"/>
        <rFont val="Arial"/>
      </rPr>
      <t>DISJUNTOR BIPOLAR TIPO DR, CORRENTE NOMINAL DE 25A - FORNECIMENTO E INSTALAÇÃO. AF_07/2025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</si>
  <si>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</si>
  <si>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</si>
  <si>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6.10.1.4</t>
    </r>
  </si>
  <si>
    <r>
      <rPr>
        <sz val="6"/>
        <color rgb="FF000000"/>
        <rFont val="Arial"/>
      </rPr>
      <t>106027</t>
    </r>
  </si>
  <si>
    <r>
      <rPr>
        <sz val="6"/>
        <color rgb="FF000000"/>
        <rFont val="Arial"/>
      </rPr>
      <t>DISPOSITIVO DPS 20KA-175V OU 275V - FORNECIMENTO E INSTALAÇÃO. AF_07/2025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</si>
  <si>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</si>
  <si>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</si>
  <si>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6.10.1.5</t>
    </r>
  </si>
  <si>
    <r>
      <rPr>
        <sz val="6"/>
        <color rgb="FF000000"/>
        <rFont val="Arial"/>
      </rPr>
      <t>91953</t>
    </r>
  </si>
  <si>
    <r>
      <rPr>
        <sz val="6"/>
        <color rgb="FF000000"/>
        <rFont val="Arial"/>
      </rPr>
      <t>INTERRUPTOR SIMPLES (1 MÓDULO), 10A/250V, INCLUINDO SUPORTE E PLACA - FORNECIMENTO E INSTALAÇÃO. AF_03/2023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</si>
  <si>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</si>
  <si>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</si>
  <si>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6.10.1.6</t>
    </r>
  </si>
  <si>
    <r>
      <rPr>
        <sz val="6"/>
        <color rgb="FF000000"/>
        <rFont val="Arial"/>
      </rPr>
      <t>91998</t>
    </r>
  </si>
  <si>
    <r>
      <rPr>
        <sz val="6"/>
        <color rgb="FF000000"/>
        <rFont val="Arial"/>
      </rPr>
      <t>TOMADA BAIXA DE EMBUTIR (1 MÓDULO), 2P+T 10 A, SEM SUPORTE E SEM PLACA - FORNECIMENTO E INSTALAÇÃO. AF_03/2023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</si>
  <si>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</si>
  <si>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</si>
  <si>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6.10.1.7</t>
    </r>
  </si>
  <si>
    <r>
      <rPr>
        <sz val="6"/>
        <color rgb="FF000000"/>
        <rFont val="Arial"/>
      </rPr>
      <t>91946</t>
    </r>
  </si>
  <si>
    <r>
      <rPr>
        <sz val="6"/>
        <color rgb="FF000000"/>
        <rFont val="Arial"/>
      </rPr>
      <t>SUPORTE PARAFUSADO COM PLACA DE ENCAIXE 4" X 2" MÉDIO (1,30 M DO PISO) PARA PONTO ELÉTRICO - FORNECIMENTO E INSTALAÇÃO. AF_03/2023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</si>
  <si>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</si>
  <si>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</si>
  <si>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6.10.1.8</t>
    </r>
  </si>
  <si>
    <r>
      <rPr>
        <sz val="6"/>
        <color rgb="FF000000"/>
        <rFont val="Arial"/>
      </rPr>
      <t>91852</t>
    </r>
  </si>
  <si>
    <r>
      <rPr>
        <sz val="6"/>
        <color rgb="FF000000"/>
        <rFont val="Arial"/>
      </rPr>
      <t>ELETRODUTO FLEXÍVEL CORRUGADO, PVC, DN 20 MM (1/2"), PARA CIRCUITOS TERMINAIS, INSTALADO EM PAREDE - FORNECIMENTO E INSTALAÇÃO. AF_03/2023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</si>
  <si>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</si>
  <si>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</si>
  <si>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6.10.1.9</t>
    </r>
  </si>
  <si>
    <r>
      <rPr>
        <sz val="6"/>
        <color rgb="FF000000"/>
        <rFont val="Arial"/>
      </rPr>
      <t>91854</t>
    </r>
  </si>
  <si>
    <r>
      <rPr>
        <sz val="6"/>
        <color rgb="FF000000"/>
        <rFont val="Arial"/>
      </rPr>
      <t>ELETRODUTO FLEXÍVEL CORRUGADO, PVC, DN 25 MM (3/4"), PARA CIRCUITOS TERMINAIS, INSTALADO EM PAREDE - FORNECIMENTO E INSTALAÇÃO. AF_03/2023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</si>
  <si>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</si>
  <si>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</si>
  <si>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6.10.1.10</t>
    </r>
  </si>
  <si>
    <r>
      <rPr>
        <sz val="6"/>
        <color rgb="FF000000"/>
        <rFont val="Arial"/>
      </rPr>
      <t>91924</t>
    </r>
  </si>
  <si>
    <r>
      <rPr>
        <sz val="6"/>
        <color rgb="FF000000"/>
        <rFont val="Arial"/>
      </rPr>
      <t>CABO DE COBRE FLEXÍVEL ISOLADO, 1,5 MM², ANTI-CHAMA 450/750 V, PARA CIRCUITOS TERMINAIS - FORNECIMENTO E INSTALAÇÃO. AF_03/2023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</si>
  <si>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</si>
  <si>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</si>
  <si>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6.10.1.11</t>
    </r>
  </si>
  <si>
    <r>
      <rPr>
        <sz val="6"/>
        <color rgb="FF000000"/>
        <rFont val="Arial"/>
      </rPr>
      <t>91926</t>
    </r>
  </si>
  <si>
    <r>
      <rPr>
        <sz val="6"/>
        <color rgb="FF000000"/>
        <rFont val="Arial"/>
      </rPr>
      <t>CABO DE COBRE FLEXÍVEL ISOLADO, 2,5 MM², ANTI-CHAMA 450/750 V, PARA CIRCUITOS TERMINAIS - FORNECIMENTO E INSTALAÇÃO. AF_03/2023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</si>
  <si>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</si>
  <si>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</si>
  <si>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6.10.1.12</t>
    </r>
  </si>
  <si>
    <r>
      <rPr>
        <sz val="6"/>
        <color rgb="FF000000"/>
        <rFont val="Arial"/>
      </rPr>
      <t>91946</t>
    </r>
  </si>
  <si>
    <r>
      <rPr>
        <sz val="6"/>
        <color rgb="FF000000"/>
        <rFont val="Arial"/>
      </rPr>
      <t>SUPORTE PARAFUSADO COM PLACA DE ENCAIXE 4" X 2" MÉDIO (1,30 M DO PISO) PARA PONTO ELÉTRICO - FORNECIMENTO E INSTALAÇÃO. AF_03/2023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</si>
  <si>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</si>
  <si>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</si>
  <si>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6.10.1.13</t>
    </r>
  </si>
  <si>
    <r>
      <rPr>
        <sz val="6"/>
        <color rgb="FF000000"/>
        <rFont val="Arial"/>
      </rPr>
      <t>91940</t>
    </r>
  </si>
  <si>
    <r>
      <rPr>
        <sz val="6"/>
        <color rgb="FF000000"/>
        <rFont val="Arial"/>
      </rPr>
      <t>CAIXA RETANGULAR 4" X 2" MÉDIA (1,30 M DO PISO), PVC, INSTALADA EM PAREDE - FORNECIMENTO E INSTALAÇÃO. AF_03/2023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</si>
  <si>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</si>
  <si>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</si>
  <si>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6.10.1.14</t>
    </r>
  </si>
  <si>
    <r>
      <rPr>
        <sz val="6"/>
        <color rgb="FF000000"/>
        <rFont val="Arial"/>
      </rPr>
      <t>I09808</t>
    </r>
  </si>
  <si>
    <r>
      <rPr>
        <sz val="6"/>
        <color rgb="FF000000"/>
        <rFont val="Arial"/>
      </rPr>
      <t>Luminária tipo plafon (sobrepor), quadrada, 24x24cm, em aluminio pintado na cor branca, c/difusor em vidro, Aladin ou similar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</si>
  <si>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</si>
  <si>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</si>
  <si>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b/>
        <sz val="6"/>
        <color rgb="FF000000"/>
        <rFont val="Arial"/>
      </rPr>
      <t>6.11</t>
    </r>
  </si>
  <si>
    <r>
      <rPr>
        <b/>
        <sz val="6"/>
        <color rgb="FF000000"/>
        <rFont val="Arial"/>
      </rPr>
      <t>INSTALAÇÕES HIDROSSANITÁRIAS</t>
    </r>
  </si>
  <si>
    <r>
      <rPr>
        <b/>
        <sz val="6"/>
        <color rgb="FF000000"/>
        <rFont val="Arial"/>
      </rPr>
      <t>6.11.1</t>
    </r>
  </si>
  <si>
    <r>
      <rPr>
        <b/>
        <sz val="6"/>
        <color rgb="FF000000"/>
        <rFont val="Arial"/>
      </rPr>
      <t>1. Implantação e distribuição de água</t>
    </r>
  </si>
  <si>
    <r>
      <rPr>
        <sz val="6"/>
        <color rgb="FF000000"/>
        <rFont val="Arial"/>
      </rPr>
      <t>6.11.1.1</t>
    </r>
  </si>
  <si>
    <r>
      <rPr>
        <sz val="6"/>
        <color rgb="FF000000"/>
        <rFont val="Arial"/>
      </rPr>
      <t>89355</t>
    </r>
  </si>
  <si>
    <r>
      <rPr>
        <sz val="6"/>
        <color rgb="FF000000"/>
        <rFont val="Arial"/>
      </rPr>
      <t>TUBO, PVC, SOLDÁVEL, DE 20MM, INSTALADO EM RAMAL OU SUB-RAMAL DE ÁGUA - FORNECIMENTO E INSTALAÇÃO.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</si>
  <si>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</si>
  <si>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</si>
  <si>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6.11.1.2</t>
    </r>
  </si>
  <si>
    <r>
      <rPr>
        <sz val="6"/>
        <color rgb="FF000000"/>
        <rFont val="Arial"/>
      </rPr>
      <t>94489</t>
    </r>
  </si>
  <si>
    <r>
      <rPr>
        <sz val="6"/>
        <color rgb="FF000000"/>
        <rFont val="Arial"/>
      </rPr>
      <t>REGISTRO DE ESFERA, PVC, SOLDÁVEL, COM VOLANTE, DN 25 MM - FORNECIMENTO E INSTALAÇÃO. AF_08/2021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</si>
  <si>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</si>
  <si>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</si>
  <si>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6.11.1.3</t>
    </r>
  </si>
  <si>
    <r>
      <rPr>
        <sz val="6"/>
        <color rgb="FF000000"/>
        <rFont val="Arial"/>
      </rPr>
      <t>103047</t>
    </r>
  </si>
  <si>
    <r>
      <rPr>
        <sz val="6"/>
        <color rgb="FF000000"/>
        <rFont val="Arial"/>
      </rPr>
      <t>REGISTRO DE ESFERA, PVC, SOLDÁVEL, COM VOLANTE, DN 20 MM - FORNECIMENTO E INSTALAÇÃO. AF_08/2021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</si>
  <si>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</si>
  <si>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</si>
  <si>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6.11.1.4</t>
    </r>
  </si>
  <si>
    <r>
      <rPr>
        <sz val="6"/>
        <color rgb="FF000000"/>
        <rFont val="Arial"/>
      </rPr>
      <t>I00087</t>
    </r>
  </si>
  <si>
    <r>
      <rPr>
        <sz val="6"/>
        <color rgb="FF000000"/>
        <rFont val="Arial"/>
      </rPr>
      <t>Adaptador curto, pvc rigido soldavel, c/ bolsa e rosca p/ registro, d= 40mm x 1 1/ 4"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</si>
  <si>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</si>
  <si>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</si>
  <si>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6.11.1.5</t>
    </r>
  </si>
  <si>
    <r>
      <rPr>
        <sz val="6"/>
        <color rgb="FF000000"/>
        <rFont val="Arial"/>
      </rPr>
      <t>05764</t>
    </r>
  </si>
  <si>
    <r>
      <rPr>
        <sz val="6"/>
        <color rgb="FF000000"/>
        <rFont val="Arial"/>
      </rPr>
      <t>JOELHO 90º DE PVC SOLDAVEL, DE 040MM</t>
    </r>
  </si>
  <si>
    <r>
      <rPr>
        <sz val="6"/>
        <color rgb="FF000000"/>
        <rFont val="Arial"/>
      </rPr>
      <t>EMOP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</si>
  <si>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</si>
  <si>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6.11.1.6</t>
    </r>
  </si>
  <si>
    <r>
      <rPr>
        <sz val="6"/>
        <color rgb="FF000000"/>
        <rFont val="Arial"/>
      </rPr>
      <t>I02112</t>
    </r>
  </si>
  <si>
    <r>
      <rPr>
        <sz val="6"/>
        <color rgb="FF000000"/>
        <rFont val="Arial"/>
      </rPr>
      <t>Te 90° pvc rigido soldavel, marrom, d= 40mm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</si>
  <si>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</si>
  <si>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</si>
  <si>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6.11.1.7</t>
    </r>
  </si>
  <si>
    <r>
      <rPr>
        <sz val="6"/>
        <color rgb="FF000000"/>
        <rFont val="Arial"/>
      </rPr>
      <t>94491</t>
    </r>
  </si>
  <si>
    <r>
      <rPr>
        <sz val="6"/>
        <color rgb="FF000000"/>
        <rFont val="Arial"/>
      </rPr>
      <t>REGISTRO DE ESFERA, PVC, SOLDÁVEL, COM VOLANTE, DN 40 MM - FORNECIMENTO E INSTALAÇÃO. AF_08/2021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</si>
  <si>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</si>
  <si>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</si>
  <si>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6.11.1.8</t>
    </r>
  </si>
  <si>
    <r>
      <rPr>
        <sz val="6"/>
        <color rgb="FF000000"/>
        <rFont val="Arial"/>
      </rPr>
      <t>103978</t>
    </r>
  </si>
  <si>
    <r>
      <rPr>
        <sz val="6"/>
        <color rgb="FF000000"/>
        <rFont val="Arial"/>
      </rPr>
      <t>TUBO, PVC, SOLDÁVEL, DE 40MM, INSTALADO EM RAMAL DE DISTRIBUIÇÃO DE ÁGUA - FORNECIMENTO E INSTALAÇÃO.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</si>
  <si>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</si>
  <si>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</si>
  <si>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b/>
        <sz val="6"/>
        <color rgb="FF000000"/>
        <rFont val="Arial"/>
      </rPr>
      <t>6.11.2</t>
    </r>
  </si>
  <si>
    <r>
      <rPr>
        <b/>
        <sz val="6"/>
        <color rgb="FF000000"/>
        <rFont val="Arial"/>
      </rPr>
      <t>2. Instações Sanitárias</t>
    </r>
  </si>
  <si>
    <r>
      <rPr>
        <sz val="6"/>
        <color rgb="FF000000"/>
        <rFont val="Arial"/>
      </rPr>
      <t>6.11.2.1</t>
    </r>
  </si>
  <si>
    <r>
      <rPr>
        <sz val="6"/>
        <color rgb="FF000000"/>
        <rFont val="Arial"/>
      </rPr>
      <t>C3586</t>
    </r>
  </si>
  <si>
    <r>
      <rPr>
        <sz val="6"/>
        <color rgb="FF000000"/>
        <rFont val="Arial"/>
      </rPr>
      <t>CAIXA SIFONADA 150X150X50cm COM GRELHA - PADRÃO POPULAR</t>
    </r>
  </si>
  <si>
    <r>
      <rPr>
        <sz val="6"/>
        <color rgb="FF000000"/>
        <rFont val="Arial"/>
      </rPr>
      <t>SEINFRA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</si>
  <si>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</si>
  <si>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6.11.2.2</t>
    </r>
  </si>
  <si>
    <r>
      <rPr>
        <sz val="6"/>
        <color rgb="FF000000"/>
        <rFont val="Arial"/>
      </rPr>
      <t>O.02.000.064510</t>
    </r>
  </si>
  <si>
    <r>
      <rPr>
        <sz val="6"/>
        <color rgb="FF000000"/>
        <rFont val="Arial"/>
      </rPr>
      <t>Sifão de PVC rígido tipo copo 1" x 1 1/2", com tubo de ligação ajustável; ref. Akros 43.003-2 ou equivalente</t>
    </r>
  </si>
  <si>
    <r>
      <rPr>
        <sz val="6"/>
        <color rgb="FF000000"/>
        <rFont val="Arial"/>
      </rPr>
      <t>SP Obras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</si>
  <si>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</si>
  <si>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6.11.2.3</t>
    </r>
  </si>
  <si>
    <r>
      <rPr>
        <sz val="6"/>
        <color rgb="FF000000"/>
        <rFont val="Arial"/>
      </rPr>
      <t>I38643S</t>
    </r>
  </si>
  <si>
    <r>
      <rPr>
        <sz val="6"/>
        <color rgb="FF000000"/>
        <rFont val="Arial"/>
      </rPr>
      <t>Valvula em metal cromado para lavatorio, 1" sem ladrao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</si>
  <si>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</si>
  <si>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</si>
  <si>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6.11.2.4</t>
    </r>
  </si>
  <si>
    <r>
      <rPr>
        <sz val="6"/>
        <color rgb="FF000000"/>
        <rFont val="Arial"/>
      </rPr>
      <t>I00801</t>
    </r>
  </si>
  <si>
    <r>
      <rPr>
        <sz val="6"/>
        <color rgb="FF000000"/>
        <rFont val="Arial"/>
      </rPr>
      <t>Curva 90° curta pvc sanitario d= 100mm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</si>
  <si>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</si>
  <si>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</si>
  <si>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6.11.2.5</t>
    </r>
  </si>
  <si>
    <r>
      <rPr>
        <sz val="6"/>
        <color rgb="FF000000"/>
        <rFont val="Arial"/>
      </rPr>
      <t>S01667</t>
    </r>
  </si>
  <si>
    <r>
      <rPr>
        <sz val="6"/>
        <color rgb="FF000000"/>
        <rFont val="Arial"/>
      </rPr>
      <t>Bucha de redução longa em pvc rígido c/ anéis, para esgoto secundário, diâm = 50 x 40mm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</si>
  <si>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</si>
  <si>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</si>
  <si>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6.11.2.6</t>
    </r>
  </si>
  <si>
    <r>
      <rPr>
        <sz val="6"/>
        <color rgb="FF000000"/>
        <rFont val="Arial"/>
      </rPr>
      <t>S01638</t>
    </r>
  </si>
  <si>
    <r>
      <rPr>
        <sz val="6"/>
        <color rgb="FF000000"/>
        <rFont val="Arial"/>
      </rPr>
      <t>Junção simples em pvc rígido c/ anéis, para esgoto primário, diâm = 100 x 100mm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</si>
  <si>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</si>
  <si>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</si>
  <si>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6.11.2.7</t>
    </r>
  </si>
  <si>
    <r>
      <rPr>
        <sz val="6"/>
        <color rgb="FF000000"/>
        <rFont val="Arial"/>
      </rPr>
      <t>S01633</t>
    </r>
  </si>
  <si>
    <r>
      <rPr>
        <sz val="6"/>
        <color rgb="FF000000"/>
        <rFont val="Arial"/>
      </rPr>
      <t>Junção simples em pvc rígido c/ anéis, para esgoto primário, diâm = 50 x 50mm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</si>
  <si>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</si>
  <si>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</si>
  <si>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6.11.2.8</t>
    </r>
  </si>
  <si>
    <r>
      <rPr>
        <sz val="6"/>
        <color rgb="FF000000"/>
        <rFont val="Arial"/>
      </rPr>
      <t>90694</t>
    </r>
  </si>
  <si>
    <r>
      <rPr>
        <sz val="6"/>
        <color rgb="FF000000"/>
        <rFont val="Arial"/>
      </rPr>
      <t>TUBO DE PVC PARA REDE COLETORA DE ESGOTO DE PAREDE MACIÇA, DN 100 MM, JUNTA ELÁSTICA - FORNECIMENTO E ASSENTAMENTO. AF_01/2021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</si>
  <si>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</si>
  <si>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</si>
  <si>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6.11.2.9</t>
    </r>
  </si>
  <si>
    <r>
      <rPr>
        <sz val="6"/>
        <color rgb="FF000000"/>
        <rFont val="Arial"/>
      </rPr>
      <t>IT 14.05.0103 (/)</t>
    </r>
  </si>
  <si>
    <r>
      <rPr>
        <sz val="6"/>
        <color rgb="FF000000"/>
        <rFont val="Arial"/>
      </rPr>
      <t>Tubo de PVC rígido para esgoto, com diâmetro de 50mm. Fornecimento e instalação.(desonerado)</t>
    </r>
  </si>
  <si>
    <r>
      <rPr>
        <sz val="6"/>
        <color rgb="FF000000"/>
        <rFont val="Arial"/>
      </rPr>
      <t>SCO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</si>
  <si>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</si>
  <si>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6.11.2.10</t>
    </r>
  </si>
  <si>
    <r>
      <rPr>
        <sz val="6"/>
        <color rgb="FF000000"/>
        <rFont val="Arial"/>
      </rPr>
      <t>S01670</t>
    </r>
  </si>
  <si>
    <r>
      <rPr>
        <sz val="6"/>
        <color rgb="FF000000"/>
        <rFont val="Arial"/>
      </rPr>
      <t>Joelho de 45° em pvc rígido c/ anéis, para esgoto secundário, diâm = 40mm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</si>
  <si>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</si>
  <si>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</si>
  <si>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6.11.2.11</t>
    </r>
  </si>
  <si>
    <r>
      <rPr>
        <sz val="6"/>
        <color rgb="FF000000"/>
        <rFont val="Arial"/>
      </rPr>
      <t>89783</t>
    </r>
  </si>
  <si>
    <r>
      <rPr>
        <sz val="6"/>
        <color rgb="FF000000"/>
        <rFont val="Arial"/>
      </rPr>
      <t>JUNÇÃO SIMPLES, PVC, SERIE NORMAL, ESGOTO PREDIAL, DN 40 MM, JUNTA SOLDÁVEL, FORNECIDO E INSTALADO EM RAMAL DE DESCARGA OU RAMAL DE ESGOTO SANITÁRIO. AF_08/2022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</si>
  <si>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</si>
  <si>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</si>
  <si>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6.11.2.12</t>
    </r>
  </si>
  <si>
    <r>
      <rPr>
        <sz val="6"/>
        <color rgb="FF000000"/>
        <rFont val="Arial"/>
      </rPr>
      <t>I01428</t>
    </r>
  </si>
  <si>
    <r>
      <rPr>
        <sz val="6"/>
        <color rgb="FF000000"/>
        <rFont val="Arial"/>
      </rPr>
      <t>Luva simples pvc p/esgoto secundario, d = 40mm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</si>
  <si>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</si>
  <si>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</si>
  <si>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6.11.2.13</t>
    </r>
  </si>
  <si>
    <r>
      <rPr>
        <sz val="6"/>
        <color rgb="FF000000"/>
        <rFont val="Arial"/>
      </rPr>
      <t>S07594</t>
    </r>
  </si>
  <si>
    <r>
      <rPr>
        <sz val="6"/>
        <color rgb="FF000000"/>
        <rFont val="Arial"/>
      </rPr>
      <t>Terminal de ventilação em pvc rígido soldável, para esgoto primário, diâm = 75mm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</si>
  <si>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</si>
  <si>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</si>
  <si>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6.11.2.14</t>
    </r>
  </si>
  <si>
    <r>
      <rPr>
        <sz val="6"/>
        <color rgb="FF000000"/>
        <rFont val="Arial"/>
      </rPr>
      <t>00000246</t>
    </r>
  </si>
  <si>
    <r>
      <rPr>
        <sz val="6"/>
        <color rgb="FF000000"/>
        <rFont val="Arial"/>
      </rPr>
      <t>AUXILIAR DE ENCANADOR OU BOMBEIRO HIDRAULICO (HORISTA)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</si>
  <si>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</si>
  <si>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H</t>
    </r>
  </si>
  <si>
    <r>
      <rPr>
        <sz val="6"/>
        <color rgb="FF000000"/>
        <rFont val="Arial"/>
      </rPr>
      <t>6.11.2.15</t>
    </r>
  </si>
  <si>
    <r>
      <rPr>
        <sz val="6"/>
        <color rgb="FF000000"/>
        <rFont val="Arial"/>
      </rPr>
      <t>00002696</t>
    </r>
  </si>
  <si>
    <r>
      <rPr>
        <sz val="6"/>
        <color rgb="FF000000"/>
        <rFont val="Arial"/>
      </rPr>
      <t>ENCANADOR OU BOMBEIRO HIDRAULICO (HORISTA)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</si>
  <si>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</si>
  <si>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H</t>
    </r>
  </si>
  <si>
    <r>
      <rPr>
        <sz val="6"/>
        <color rgb="FF000000"/>
        <rFont val="Arial"/>
      </rPr>
      <t>6.11.2.16</t>
    </r>
  </si>
  <si>
    <r>
      <rPr>
        <sz val="6"/>
        <color rgb="FF000000"/>
        <rFont val="Arial"/>
      </rPr>
      <t>S01537</t>
    </r>
  </si>
  <si>
    <r>
      <rPr>
        <sz val="6"/>
        <color rgb="FF000000"/>
        <rFont val="Arial"/>
      </rPr>
      <t>Curva 45° curta em pvc rígido soldável, diâm = 100mm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</si>
  <si>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</si>
  <si>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</si>
  <si>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6.11.2.17</t>
    </r>
  </si>
  <si>
    <r>
      <rPr>
        <sz val="6"/>
        <color rgb="FF000000"/>
        <rFont val="Arial"/>
      </rPr>
      <t>S01543</t>
    </r>
  </si>
  <si>
    <r>
      <rPr>
        <sz val="6"/>
        <color rgb="FF000000"/>
        <rFont val="Arial"/>
      </rPr>
      <t>Curva 45° longa em pvc rígido soldável, diâm = 50mm - Rev 01_10/2022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</si>
  <si>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</si>
  <si>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</si>
  <si>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6.11.2.18</t>
    </r>
  </si>
  <si>
    <r>
      <rPr>
        <sz val="6"/>
        <color rgb="FF000000"/>
        <rFont val="Arial"/>
      </rPr>
      <t>89711</t>
    </r>
  </si>
  <si>
    <r>
      <rPr>
        <sz val="6"/>
        <color rgb="FF000000"/>
        <rFont val="Arial"/>
      </rPr>
      <t>TUBO PVC, SERIE NORMAL, ESGOTO PREDIAL, DN 40 MM, FORNECIDO E INSTALADO EM RAMAL DE DESCARGA OU RAMAL DE ESGOTO SANITÁRIO. AF_08/2022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</si>
  <si>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</si>
  <si>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</si>
  <si>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6.11.2.19</t>
    </r>
  </si>
  <si>
    <r>
      <rPr>
        <sz val="6"/>
        <color rgb="FF000000"/>
        <rFont val="Arial"/>
      </rPr>
      <t>89799</t>
    </r>
  </si>
  <si>
    <r>
      <rPr>
        <sz val="6"/>
        <color rgb="FF000000"/>
        <rFont val="Arial"/>
      </rPr>
      <t>TUBO PVC, SERIE NORMAL, ESGOTO PREDIAL, DN 75 MM, FORNECIDO E INSTALADO EM PRUMADA DE ESGOTO SANITÁRIO OU VENTILAÇÃO. AF_08/2022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</si>
  <si>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</si>
  <si>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</si>
  <si>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6.11.2.20</t>
    </r>
  </si>
  <si>
    <r>
      <rPr>
        <sz val="6"/>
        <color rgb="FF000000"/>
        <rFont val="Arial"/>
      </rPr>
      <t>89784</t>
    </r>
  </si>
  <si>
    <r>
      <rPr>
        <sz val="6"/>
        <color rgb="FF000000"/>
        <rFont val="Arial"/>
      </rPr>
      <t>TE, PVC, SERIE NORMAL, ESGOTO PREDIAL, DN 50 X 50 MM, JUNTA ELÁSTICA, FORNECIDO E INSTALADO EM RAMAL DE DESCARGA OU RAMAL DE ESGOTO SANITÁRIO. AF_08/2022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</si>
  <si>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</si>
  <si>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</si>
  <si>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b/>
        <sz val="6"/>
        <color rgb="FF000000"/>
        <rFont val="Arial"/>
      </rPr>
      <t>6.11.3</t>
    </r>
  </si>
  <si>
    <r>
      <rPr>
        <b/>
        <sz val="6"/>
        <color rgb="FF000000"/>
        <rFont val="Arial"/>
      </rPr>
      <t>3. Fossa Séptica e Sumidouro</t>
    </r>
  </si>
  <si>
    <r>
      <rPr>
        <sz val="6"/>
        <color rgb="FF000000"/>
        <rFont val="Arial"/>
      </rPr>
      <t>6.11.3.1</t>
    </r>
  </si>
  <si>
    <r>
      <rPr>
        <sz val="6"/>
        <color rgb="FF000000"/>
        <rFont val="Arial"/>
      </rPr>
      <t>98052</t>
    </r>
  </si>
  <si>
    <r>
      <rPr>
        <sz val="6"/>
        <color rgb="FF000000"/>
        <rFont val="Arial"/>
      </rPr>
      <t>TANQUE SÉPTICO CIRCULAR, EM CONCRETO PRÉ-MOLDADO, DIÂMETRO INTERNO = 1,10 M, ALTURA INTERNA = 2,50 M, VOLUME ÚTIL: 2138,2 L (PARA 5 CONTRIBUINTES). AF_12/2020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</si>
  <si>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</si>
  <si>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</si>
  <si>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6.11.3.2</t>
    </r>
  </si>
  <si>
    <r>
      <rPr>
        <sz val="6"/>
        <color rgb="FF000000"/>
        <rFont val="Arial"/>
      </rPr>
      <t>98094</t>
    </r>
  </si>
  <si>
    <r>
      <rPr>
        <sz val="6"/>
        <color rgb="FF000000"/>
        <rFont val="Arial"/>
      </rPr>
      <t>SUMIDOURO RETANGULAR, EM ALVENARIA COM BLOCOS DE CONCRETO, DIMENSÕES INTERNAS: 0,8 X 1,4 X H=3,0 M, ÁREA DE INFILTRAÇÃO: 13,2 M² (PARA 5 CONTRIBUINTES). AF_12/2020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</si>
  <si>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</si>
  <si>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</si>
  <si>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6.11.3.3</t>
    </r>
  </si>
  <si>
    <r>
      <rPr>
        <sz val="6"/>
        <color rgb="FF000000"/>
        <rFont val="Arial"/>
      </rPr>
      <t>97906</t>
    </r>
  </si>
  <si>
    <r>
      <rPr>
        <sz val="6"/>
        <color rgb="FF000000"/>
        <rFont val="Arial"/>
      </rPr>
      <t>CAIXA ENTERRADA HIDRÁULICA RETANGULAR, EM ALVENARIA COM BLOCOS DE CONCRETO, DIMENSÕES INTERNAS: 0,6X0,6X0,6 M PARA REDE DE ESGOTO. AF_12/2020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</si>
  <si>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</si>
  <si>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</si>
  <si>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6.11.3.4</t>
    </r>
  </si>
  <si>
    <r>
      <rPr>
        <sz val="6"/>
        <color rgb="FF000000"/>
        <rFont val="Arial"/>
      </rPr>
      <t>90091</t>
    </r>
  </si>
  <si>
    <r>
      <rPr>
        <sz val="6"/>
        <color rgb="FF000000"/>
        <rFont val="Arial"/>
      </rPr>
      <t>ESCAVAÇÃO MECANIZADA DE VALA COM PROF. ATÉ 1,5 M (MÉDIA MONTANTE E JUSANTE/UMA COMPOSIÇÃO POR TRECHO), ESCAVADEIRA (0,8 M3), LARG. DE 1,5 M A 2,5 M, EM SOLO DE 1A CATEGORIA, LOCAIS COM BAIXO NÍVEL DE INTERFERÊNCIA. AF_09/2024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</si>
  <si>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</si>
  <si>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</si>
  <si>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6.11.3.5</t>
    </r>
  </si>
  <si>
    <r>
      <rPr>
        <sz val="6"/>
        <color rgb="FF000000"/>
        <rFont val="Arial"/>
      </rPr>
      <t>93367</t>
    </r>
  </si>
  <si>
    <r>
      <rPr>
        <sz val="6"/>
        <color rgb="FF000000"/>
        <rFont val="Arial"/>
      </rPr>
      <t>REATERRO MECANIZADO DE VALA COM ESCAVADEIRA HIDRÁULICA (CAPACIDADE DA CAÇAMBA: 0,8 M³/POTÊNCIA: 111 HP), LARGURA DE 1,5 A 2,5 M, PROFUNDIDADE ATÉ 1,5 M, COM SOLO (SEM SUBSTITUIÇÃO) DE 1ª CATEGORIA, COM COMPACTADOR DE SOLOS DE PERCUSSÃO. AF_08/2023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</si>
  <si>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</si>
  <si>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</si>
  <si>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b/>
        <sz val="6"/>
        <color rgb="FF000000"/>
        <rFont val="Arial"/>
      </rPr>
      <t>6.11.4</t>
    </r>
  </si>
  <si>
    <r>
      <rPr>
        <b/>
        <sz val="6"/>
        <color rgb="FF000000"/>
        <rFont val="Arial"/>
      </rPr>
      <t>4. Equipamentos Sanitários</t>
    </r>
  </si>
  <si>
    <r>
      <rPr>
        <sz val="6"/>
        <color rgb="FF000000"/>
        <rFont val="Arial"/>
      </rPr>
      <t>6.11.4.1</t>
    </r>
  </si>
  <si>
    <r>
      <rPr>
        <sz val="6"/>
        <color rgb="FF000000"/>
        <rFont val="Arial"/>
      </rPr>
      <t>C4635</t>
    </r>
  </si>
  <si>
    <r>
      <rPr>
        <sz val="6"/>
        <color rgb="FF000000"/>
        <rFont val="Arial"/>
      </rPr>
      <t>BACIA SANITÁRIA PARA CADEIRANTES C/ ASSENTO (ABERTURA FRONTAL)</t>
    </r>
  </si>
  <si>
    <r>
      <rPr>
        <sz val="6"/>
        <color rgb="FF000000"/>
        <rFont val="Arial"/>
      </rPr>
      <t>SEINFRA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</si>
  <si>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</si>
  <si>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6.11.4.2</t>
    </r>
  </si>
  <si>
    <r>
      <rPr>
        <sz val="6"/>
        <color rgb="FF000000"/>
        <rFont val="Arial"/>
      </rPr>
      <t>95471</t>
    </r>
  </si>
  <si>
    <r>
      <rPr>
        <sz val="6"/>
        <color rgb="FF000000"/>
        <rFont val="Arial"/>
      </rPr>
      <t>BACIA SANITÁRIA EM LOUÇA BRANCA PARA PCD SEM FURO FRONTAL, COM TUBO DE LIGAÇÃO CROMADO, SEM ASSENTO - FORNECIMENTO E INSTALAÇÃO. AF_02/2026_PS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</si>
  <si>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</si>
  <si>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</si>
  <si>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6.11.4.3</t>
    </r>
  </si>
  <si>
    <r>
      <rPr>
        <sz val="6"/>
        <color rgb="FF000000"/>
        <rFont val="Arial"/>
      </rPr>
      <t>00036521</t>
    </r>
  </si>
  <si>
    <r>
      <rPr>
        <sz val="6"/>
        <color rgb="FF000000"/>
        <rFont val="Arial"/>
      </rPr>
      <t>LAVATORIO DE CANTO DE LOUCA BRANCA, SUSPENSO (SEM COLUNA), DIMENSOES *40 X 30* CM (L X C)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</si>
  <si>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</si>
  <si>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</si>
  <si>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6.11.4.4</t>
    </r>
  </si>
  <si>
    <r>
      <rPr>
        <sz val="6"/>
        <color rgb="FF000000"/>
        <rFont val="Arial"/>
      </rPr>
      <t>77241</t>
    </r>
  </si>
  <si>
    <r>
      <rPr>
        <sz val="6"/>
        <color rgb="FF000000"/>
        <rFont val="Arial"/>
      </rPr>
      <t>TORNEIRA C/ ACIONAMENTO POR ALAVANCA (CLÍNICA) 1/2"</t>
    </r>
  </si>
  <si>
    <r>
      <rPr>
        <sz val="6"/>
        <color rgb="FF000000"/>
        <rFont val="Arial"/>
      </rPr>
      <t>SIURB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</si>
  <si>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</si>
  <si>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6.11.4.5</t>
    </r>
  </si>
  <si>
    <r>
      <rPr>
        <sz val="6"/>
        <color rgb="FF000000"/>
        <rFont val="Arial"/>
      </rPr>
      <t>86903</t>
    </r>
  </si>
  <si>
    <r>
      <rPr>
        <sz val="6"/>
        <color rgb="FF000000"/>
        <rFont val="Arial"/>
      </rPr>
      <t>LAVATÓRIO LOUÇA BRANCA COM COLUNA, *54 X 44* CM OU EQUIVALENTE, PADRÃO MÉDIO - FORNECIMENTO E INSTALAÇÃO. AF_02/2026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</si>
  <si>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</si>
  <si>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</si>
  <si>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6.11.4.6</t>
    </r>
  </si>
  <si>
    <r>
      <rPr>
        <sz val="6"/>
        <color rgb="FF000000"/>
        <rFont val="Arial"/>
      </rPr>
      <t>86906</t>
    </r>
  </si>
  <si>
    <r>
      <rPr>
        <sz val="6"/>
        <color rgb="FF000000"/>
        <rFont val="Arial"/>
      </rPr>
      <t>TORNEIRA CROMADA DE MESA, 1/2 OU 3/4 , PARA LAVATÓRIO, PADRÃO POPULAR - FORNECIMENTO E INSTALAÇÃO. AF_01/2020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</si>
  <si>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</si>
  <si>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</si>
  <si>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6.11.4.7</t>
    </r>
  </si>
  <si>
    <r>
      <rPr>
        <sz val="6"/>
        <color rgb="FF000000"/>
        <rFont val="Arial"/>
      </rPr>
      <t>86914</t>
    </r>
  </si>
  <si>
    <r>
      <rPr>
        <sz val="6"/>
        <color rgb="FF000000"/>
        <rFont val="Arial"/>
      </rPr>
      <t>TORNEIRA CROMADA 1/2 OU 3/4 PARA TANQUE, PADRÃO MÉDIO - FORNECIMENTO E INSTALAÇÃO. AF_01/2020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</si>
  <si>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</si>
  <si>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</si>
  <si>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6.11.4.8</t>
    </r>
  </si>
  <si>
    <r>
      <rPr>
        <sz val="6"/>
        <color rgb="FF000000"/>
        <rFont val="Arial"/>
      </rPr>
      <t>100849</t>
    </r>
  </si>
  <si>
    <r>
      <rPr>
        <sz val="6"/>
        <color rgb="FF000000"/>
        <rFont val="Arial"/>
      </rPr>
      <t>ASSENTO SANITÁRIO CONVENCIONAL - FORNECIMENTO E INSTALAÇÃO. AF_02/2026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</si>
  <si>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</si>
  <si>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</si>
  <si>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6.11.4.9</t>
    </r>
  </si>
  <si>
    <r>
      <rPr>
        <sz val="6"/>
        <color rgb="FF000000"/>
        <rFont val="Arial"/>
      </rPr>
      <t>H513</t>
    </r>
  </si>
  <si>
    <r>
      <rPr>
        <sz val="6"/>
        <color rgb="FF000000"/>
        <rFont val="Arial"/>
      </rPr>
      <t>VASO SANITARIO COM CAIXA ACOPLADA COM DUPLO ACIONAMENTO</t>
    </r>
  </si>
  <si>
    <r>
      <rPr>
        <sz val="6"/>
        <color rgb="FF000000"/>
        <rFont val="Arial"/>
      </rPr>
      <t>GOINFRA CIVIL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</si>
  <si>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</si>
  <si>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6.11.4.10</t>
    </r>
  </si>
  <si>
    <r>
      <rPr>
        <sz val="6"/>
        <color rgb="FF000000"/>
        <rFont val="Arial"/>
      </rPr>
      <t>95547</t>
    </r>
  </si>
  <si>
    <r>
      <rPr>
        <sz val="6"/>
        <color rgb="FF000000"/>
        <rFont val="Arial"/>
      </rPr>
      <t>SABONETEIRA PLÁSTICA TIPO DISPENSER PARA SABONETE LÍQUIDO COM RESERVATÓRIO 800 A 1500 ML, INCLUSO FIXAÇÃO. AF_02/2026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</si>
  <si>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</si>
  <si>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</si>
  <si>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6.11.4.11</t>
    </r>
  </si>
  <si>
    <r>
      <rPr>
        <sz val="6"/>
        <color rgb="FF000000"/>
        <rFont val="Arial"/>
      </rPr>
      <t>95544</t>
    </r>
  </si>
  <si>
    <r>
      <rPr>
        <sz val="6"/>
        <color rgb="FF000000"/>
        <rFont val="Arial"/>
      </rPr>
      <t>PAPELEIRA DE PAREDE EM METAL CROMADO SEM TAMPA, INCLUSO FIXAÇÃO. AF_02/2026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</si>
  <si>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</si>
  <si>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</si>
  <si>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6.11.4.12</t>
    </r>
  </si>
  <si>
    <r>
      <rPr>
        <sz val="6"/>
        <color rgb="FF000000"/>
        <rFont val="Arial"/>
      </rPr>
      <t>100860</t>
    </r>
  </si>
  <si>
    <r>
      <rPr>
        <sz val="6"/>
        <color rgb="FF000000"/>
        <rFont val="Arial"/>
      </rPr>
      <t>CHUVEIRO ELÉTRICO COMUM CORPO PLÁSTICO, TIPO DUCHA - FORNECIMENTO E INSTALAÇÃO. AF_02/2026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</si>
  <si>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</si>
  <si>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</si>
  <si>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6.11.4.13</t>
    </r>
  </si>
  <si>
    <r>
      <rPr>
        <sz val="6"/>
        <color rgb="FF000000"/>
        <rFont val="Arial"/>
      </rPr>
      <t>100867</t>
    </r>
  </si>
  <si>
    <r>
      <rPr>
        <sz val="6"/>
        <color rgb="FF000000"/>
        <rFont val="Arial"/>
      </rPr>
      <t>BARRA DE APOIO RETA, EM AÇO INOX POLIDO, COMPRIMENTO 70 CM, FIXADA NA PAREDE - FORNECIMENTO E INSTALAÇÃO. AF_02/2026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</si>
  <si>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</si>
  <si>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</si>
  <si>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b/>
        <sz val="6"/>
        <color rgb="FF000000"/>
        <rFont val="Arial"/>
      </rPr>
      <t>6.11.5</t>
    </r>
  </si>
  <si>
    <r>
      <rPr>
        <b/>
        <sz val="6"/>
        <color rgb="FF000000"/>
        <rFont val="Arial"/>
      </rPr>
      <t>5. Instalações de Agua Fria</t>
    </r>
  </si>
  <si>
    <r>
      <rPr>
        <sz val="6"/>
        <color rgb="FF000000"/>
        <rFont val="Arial"/>
      </rPr>
      <t>6.11.5.1</t>
    </r>
  </si>
  <si>
    <r>
      <rPr>
        <sz val="6"/>
        <color rgb="FF000000"/>
        <rFont val="Arial"/>
      </rPr>
      <t>89497</t>
    </r>
  </si>
  <si>
    <r>
      <rPr>
        <sz val="6"/>
        <color rgb="FF000000"/>
        <rFont val="Arial"/>
      </rPr>
      <t>JOELHO 90 GRAUS, PVC, SOLDÁVEL, DN 40MM, INSTALADO EM PRUMADA DE ÁGUA - FORNECIMENTO E INSTALAÇÃO.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</si>
  <si>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</si>
  <si>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</si>
  <si>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6.11.5.2</t>
    </r>
  </si>
  <si>
    <r>
      <rPr>
        <sz val="6"/>
        <color rgb="FF000000"/>
        <rFont val="Arial"/>
      </rPr>
      <t>89498</t>
    </r>
  </si>
  <si>
    <r>
      <rPr>
        <sz val="6"/>
        <color rgb="FF000000"/>
        <rFont val="Arial"/>
      </rPr>
      <t>JOELHO 45 GRAUS, PVC, SOLDÁVEL, DN 40MM, INSTALADO EM PRUMADA DE ÁGUA - FORNECIMENTO E INSTALAÇÃO.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</si>
  <si>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</si>
  <si>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</si>
  <si>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6.11.5.3</t>
    </r>
  </si>
  <si>
    <r>
      <rPr>
        <sz val="6"/>
        <color rgb="FF000000"/>
        <rFont val="Arial"/>
      </rPr>
      <t>S89448S</t>
    </r>
  </si>
  <si>
    <r>
      <rPr>
        <sz val="6"/>
        <color rgb="FF000000"/>
        <rFont val="Arial"/>
      </rPr>
      <t>Tubo, pvc, soldável, de 40mm, instalado em prumada de água - fornecimento e instalação. af_06/2022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</si>
  <si>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</si>
  <si>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</si>
  <si>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6.11.5.4</t>
    </r>
  </si>
  <si>
    <r>
      <rPr>
        <sz val="6"/>
        <color rgb="FF000000"/>
        <rFont val="Arial"/>
      </rPr>
      <t>I02112</t>
    </r>
  </si>
  <si>
    <r>
      <rPr>
        <sz val="6"/>
        <color rgb="FF000000"/>
        <rFont val="Arial"/>
      </rPr>
      <t>Te 90° pvc rigido soldavel, marrom, d= 40mm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</si>
  <si>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</si>
  <si>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</si>
  <si>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6.11.5.5</t>
    </r>
  </si>
  <si>
    <r>
      <rPr>
        <sz val="6"/>
        <color rgb="FF000000"/>
        <rFont val="Arial"/>
      </rPr>
      <t>I01442</t>
    </r>
  </si>
  <si>
    <r>
      <rPr>
        <sz val="6"/>
        <color rgb="FF000000"/>
        <rFont val="Arial"/>
      </rPr>
      <t>Luva pvc rigido soldavel, marrom, d= 40mm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</si>
  <si>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</si>
  <si>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</si>
  <si>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6.11.5.6</t>
    </r>
  </si>
  <si>
    <r>
      <rPr>
        <sz val="6"/>
        <color rgb="FF000000"/>
        <rFont val="Arial"/>
      </rPr>
      <t>I063523</t>
    </r>
  </si>
  <si>
    <r>
      <rPr>
        <sz val="6"/>
        <color rgb="FF000000"/>
        <rFont val="Arial"/>
      </rPr>
      <t>REGISTRO DE GAVETA CROMADO 1 1/4" COM CANOPLA</t>
    </r>
  </si>
  <si>
    <r>
      <rPr>
        <sz val="6"/>
        <color rgb="FF000000"/>
        <rFont val="Arial"/>
      </rPr>
      <t>IOPES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</si>
  <si>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</si>
  <si>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6.11.5.7</t>
    </r>
  </si>
  <si>
    <r>
      <rPr>
        <sz val="6"/>
        <color rgb="FF000000"/>
        <rFont val="Arial"/>
      </rPr>
      <t>94792</t>
    </r>
  </si>
  <si>
    <r>
      <rPr>
        <sz val="6"/>
        <color rgb="FF000000"/>
        <rFont val="Arial"/>
      </rPr>
      <t>REGISTRO DE GAVETA BRUTO, LATÃO, ROSCÁVEL, 1", COM ACABAMENTO E CANOPLA CROMADOS - FORNECIMENTO E INSTALAÇÃO. AF_08/2021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</si>
  <si>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</si>
  <si>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</si>
  <si>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6.11.5.8</t>
    </r>
  </si>
  <si>
    <r>
      <rPr>
        <sz val="6"/>
        <color rgb="FF000000"/>
        <rFont val="Arial"/>
      </rPr>
      <t>89987</t>
    </r>
  </si>
  <si>
    <r>
      <rPr>
        <sz val="6"/>
        <color rgb="FF000000"/>
        <rFont val="Arial"/>
      </rPr>
      <t>REGISTRO DE GAVETA BRUTO, LATÃO, ROSCÁVEL, 3/4", COM ACABAMENTO E CANOPLA CROMADOS - FORNECIMENTO E INSTALAÇÃO. AF_08/2021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</si>
  <si>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</si>
  <si>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</si>
  <si>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6.11.5.9</t>
    </r>
  </si>
  <si>
    <r>
      <rPr>
        <sz val="6"/>
        <color rgb="FF000000"/>
        <rFont val="Arial"/>
      </rPr>
      <t>15.038.0202-0</t>
    </r>
  </si>
  <si>
    <r>
      <rPr>
        <sz val="6"/>
        <color rgb="FF000000"/>
        <rFont val="Arial"/>
      </rPr>
      <t>ADAPTADOR SOLDAVEL CURTO COM BOLSA E ROSCA PARA REGISTRO,COM DIAMETRO DE 32MMX1".FORNECIMENTO</t>
    </r>
  </si>
  <si>
    <r>
      <rPr>
        <sz val="6"/>
        <color rgb="FF000000"/>
        <rFont val="Arial"/>
      </rPr>
      <t>EMOP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</si>
  <si>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</si>
  <si>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6.11.5.10</t>
    </r>
  </si>
  <si>
    <r>
      <rPr>
        <sz val="6"/>
        <color rgb="FF000000"/>
        <rFont val="Arial"/>
      </rPr>
      <t>15.038.0203-0</t>
    </r>
  </si>
  <si>
    <r>
      <rPr>
        <sz val="6"/>
        <color rgb="FF000000"/>
        <rFont val="Arial"/>
      </rPr>
      <t>ADAPTADOR SOLDAVEL CURTO COM BOLSA E ROSCA PARA REGISTRO,COM DIAMETRO DE 40MMX1.1/4".FORNECIMENTO</t>
    </r>
  </si>
  <si>
    <r>
      <rPr>
        <sz val="6"/>
        <color rgb="FF000000"/>
        <rFont val="Arial"/>
      </rPr>
      <t>EMOP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</si>
  <si>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</si>
  <si>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6.11.5.11</t>
    </r>
  </si>
  <si>
    <r>
      <rPr>
        <sz val="6"/>
        <color rgb="FF000000"/>
        <rFont val="Arial"/>
      </rPr>
      <t>S01072</t>
    </r>
  </si>
  <si>
    <r>
      <rPr>
        <sz val="6"/>
        <color rgb="FF000000"/>
        <rFont val="Arial"/>
      </rPr>
      <t>Bucha de redução curta de pvc rígido soldável, marrom, diâm = 32 x 25mm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</si>
  <si>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</si>
  <si>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</si>
  <si>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6.11.5.12</t>
    </r>
  </si>
  <si>
    <r>
      <rPr>
        <sz val="6"/>
        <color rgb="FF000000"/>
        <rFont val="Arial"/>
      </rPr>
      <t>S01081</t>
    </r>
  </si>
  <si>
    <r>
      <rPr>
        <sz val="6"/>
        <color rgb="FF000000"/>
        <rFont val="Arial"/>
      </rPr>
      <t>Bucha de redução longa de pvc rígido soldável, marrom, diâm = 40 x 25mm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</si>
  <si>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</si>
  <si>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</si>
  <si>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6.11.5.13</t>
    </r>
  </si>
  <si>
    <r>
      <rPr>
        <sz val="6"/>
        <color rgb="FF000000"/>
        <rFont val="Arial"/>
      </rPr>
      <t>S01073</t>
    </r>
  </si>
  <si>
    <r>
      <rPr>
        <sz val="6"/>
        <color rgb="FF000000"/>
        <rFont val="Arial"/>
      </rPr>
      <t>Bucha de redução curta de pvc rígido soldável, marrom, diâm = 40 x 32mm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</si>
  <si>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</si>
  <si>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</si>
  <si>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6.11.5.14</t>
    </r>
  </si>
  <si>
    <r>
      <rPr>
        <sz val="6"/>
        <color rgb="FF000000"/>
        <rFont val="Arial"/>
      </rPr>
      <t>I10358</t>
    </r>
  </si>
  <si>
    <r>
      <rPr>
        <sz val="6"/>
        <color rgb="FF000000"/>
        <rFont val="Arial"/>
      </rPr>
      <t>Registro esfera PVC soldável Ø 32mm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</si>
  <si>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</si>
  <si>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</si>
  <si>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6.11.5.15</t>
    </r>
  </si>
  <si>
    <r>
      <rPr>
        <sz val="6"/>
        <color rgb="FF000000"/>
        <rFont val="Arial"/>
      </rPr>
      <t>S89481S</t>
    </r>
  </si>
  <si>
    <r>
      <rPr>
        <sz val="6"/>
        <color rgb="FF000000"/>
        <rFont val="Arial"/>
      </rPr>
      <t>Joelho 90 graus, pvc, soldável, dn 25mm, instalado em prumada de água - fornecimento e instalação. af_06/2022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</si>
  <si>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</si>
  <si>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</si>
  <si>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6.11.5.16</t>
    </r>
  </si>
  <si>
    <r>
      <rPr>
        <sz val="6"/>
        <color rgb="FF000000"/>
        <rFont val="Arial"/>
      </rPr>
      <t>S89492S</t>
    </r>
  </si>
  <si>
    <r>
      <rPr>
        <sz val="6"/>
        <color rgb="FF000000"/>
        <rFont val="Arial"/>
      </rPr>
      <t>Joelho 90 graus, pvc, soldável, dn 32mm, instalado em prumada de água - fornecimento e instalação. af_06/2022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</si>
  <si>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</si>
  <si>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</si>
  <si>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6.11.5.17</t>
    </r>
  </si>
  <si>
    <r>
      <rPr>
        <sz val="6"/>
        <color rgb="FF000000"/>
        <rFont val="Arial"/>
      </rPr>
      <t>S89424S</t>
    </r>
  </si>
  <si>
    <r>
      <rPr>
        <sz val="6"/>
        <color rgb="FF000000"/>
        <rFont val="Arial"/>
      </rPr>
      <t>Luva, pvc, soldável, dn 25mm, instalado em ramal de distribuição de água - fornecimento e instalação. af_06/2022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</si>
  <si>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</si>
  <si>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</si>
  <si>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6.11.5.18</t>
    </r>
  </si>
  <si>
    <r>
      <rPr>
        <sz val="6"/>
        <color rgb="FF000000"/>
        <rFont val="Arial"/>
      </rPr>
      <t>S89431S</t>
    </r>
  </si>
  <si>
    <r>
      <rPr>
        <sz val="6"/>
        <color rgb="FF000000"/>
        <rFont val="Arial"/>
      </rPr>
      <t>Luva, pvc, soldável, dn 32mm, instalado em ramal de distribuição de água - fornecimento e instalação. af_06/2022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</si>
  <si>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</si>
  <si>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</si>
  <si>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6.11.5.19</t>
    </r>
  </si>
  <si>
    <r>
      <rPr>
        <sz val="6"/>
        <color rgb="FF000000"/>
        <rFont val="Arial"/>
      </rPr>
      <t>I01442</t>
    </r>
  </si>
  <si>
    <r>
      <rPr>
        <sz val="6"/>
        <color rgb="FF000000"/>
        <rFont val="Arial"/>
      </rPr>
      <t>Luva pvc rigido soldavel, marrom, d= 40mm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</si>
  <si>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</si>
  <si>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</si>
  <si>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6.11.5.20</t>
    </r>
  </si>
  <si>
    <r>
      <rPr>
        <sz val="6"/>
        <color rgb="FF000000"/>
        <rFont val="Arial"/>
      </rPr>
      <t>89446</t>
    </r>
  </si>
  <si>
    <r>
      <rPr>
        <sz val="6"/>
        <color rgb="FF000000"/>
        <rFont val="Arial"/>
      </rPr>
      <t>TUBO, PVC, SOLDÁVEL, DE 25MM, INSTALADO EM PRUMADA DE ÁGUA - FORNECIMENTO E INSTALAÇÃO.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</si>
  <si>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</si>
  <si>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</si>
  <si>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6.11.5.21</t>
    </r>
  </si>
  <si>
    <r>
      <rPr>
        <sz val="6"/>
        <color rgb="FF000000"/>
        <rFont val="Arial"/>
      </rPr>
      <t>89447</t>
    </r>
  </si>
  <si>
    <r>
      <rPr>
        <sz val="6"/>
        <color rgb="FF000000"/>
        <rFont val="Arial"/>
      </rPr>
      <t>TUBO, PVC, SOLDÁVEL, DE 32MM, INSTALADO EM PRUMADA DE ÁGUA - FORNECIMENTO E INSTALAÇÃO.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</si>
  <si>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</si>
  <si>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</si>
  <si>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6.11.5.22</t>
    </r>
  </si>
  <si>
    <r>
      <rPr>
        <sz val="6"/>
        <color rgb="FF000000"/>
        <rFont val="Arial"/>
      </rPr>
      <t>89440</t>
    </r>
  </si>
  <si>
    <r>
      <rPr>
        <sz val="6"/>
        <color rgb="FF000000"/>
        <rFont val="Arial"/>
      </rPr>
      <t>TE, PVC, SOLDÁVEL, DN 25MM, INSTALADO EM RAMAL DE DISTRIBUIÇÃO DE ÁGUA - FORNECIMENTO E INSTALAÇÃO.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</si>
  <si>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</si>
  <si>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</si>
  <si>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6.11.5.23</t>
    </r>
  </si>
  <si>
    <r>
      <rPr>
        <sz val="6"/>
        <color rgb="FF000000"/>
        <rFont val="Arial"/>
      </rPr>
      <t>89620</t>
    </r>
  </si>
  <si>
    <r>
      <rPr>
        <sz val="6"/>
        <color rgb="FF000000"/>
        <rFont val="Arial"/>
      </rPr>
      <t>TE, PVC, SOLDÁVEL, DN 32MM, INSTALADO EM PRUMADA DE ÁGUA - FORNECIMENTO E INSTALAÇÃO.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</si>
  <si>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</si>
  <si>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</si>
  <si>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6.11.5.24</t>
    </r>
  </si>
  <si>
    <r>
      <rPr>
        <sz val="6"/>
        <color rgb="FF000000"/>
        <rFont val="Arial"/>
      </rPr>
      <t>C1562</t>
    </r>
  </si>
  <si>
    <r>
      <rPr>
        <sz val="6"/>
        <color rgb="FF000000"/>
        <rFont val="Arial"/>
      </rPr>
      <t>JOELHO REDUÇÃO PVC SOLD. AZUL D=25mmX1/2"</t>
    </r>
  </si>
  <si>
    <r>
      <rPr>
        <sz val="6"/>
        <color rgb="FF000000"/>
        <rFont val="Arial"/>
      </rPr>
      <t>SEINFRA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</si>
  <si>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</si>
  <si>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6.11.5.25</t>
    </r>
  </si>
  <si>
    <r>
      <rPr>
        <sz val="6"/>
        <color rgb="FF000000"/>
        <rFont val="Arial"/>
      </rPr>
      <t>00000246</t>
    </r>
  </si>
  <si>
    <r>
      <rPr>
        <sz val="6"/>
        <color rgb="FF000000"/>
        <rFont val="Arial"/>
      </rPr>
      <t>AUXILIAR DE ENCANADOR OU BOMBEIRO HIDRAULICO (HORISTA)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</si>
  <si>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</si>
  <si>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H</t>
    </r>
  </si>
  <si>
    <r>
      <rPr>
        <sz val="6"/>
        <color rgb="FF000000"/>
        <rFont val="Arial"/>
      </rPr>
      <t>6.11.5.26</t>
    </r>
  </si>
  <si>
    <r>
      <rPr>
        <sz val="6"/>
        <color rgb="FF000000"/>
        <rFont val="Arial"/>
      </rPr>
      <t>00002696</t>
    </r>
  </si>
  <si>
    <r>
      <rPr>
        <sz val="6"/>
        <color rgb="FF000000"/>
        <rFont val="Arial"/>
      </rPr>
      <t>ENCANADOR OU BOMBEIRO HIDRAULICO (HORISTA)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</si>
  <si>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</si>
  <si>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H</t>
    </r>
  </si>
  <si>
    <r>
      <rPr>
        <sz val="6"/>
        <color rgb="FF000000"/>
        <rFont val="Arial"/>
      </rPr>
      <t>6.11.5.27</t>
    </r>
  </si>
  <si>
    <r>
      <rPr>
        <sz val="6"/>
        <color rgb="FF000000"/>
        <rFont val="Arial"/>
      </rPr>
      <t>S89427S</t>
    </r>
  </si>
  <si>
    <r>
      <rPr>
        <sz val="6"/>
        <color rgb="FF000000"/>
        <rFont val="Arial"/>
      </rPr>
      <t>Luva com bucha de latão, pvc, soldável, dn 25mm x 3/4, instalado em ramal de distribuição de água - fornecimento e instalação. af_06/2022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</si>
  <si>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</si>
  <si>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</si>
  <si>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6.11.5.28</t>
    </r>
  </si>
  <si>
    <r>
      <rPr>
        <sz val="6"/>
        <color rgb="FF000000"/>
        <rFont val="Arial"/>
      </rPr>
      <t>ED-50309</t>
    </r>
  </si>
  <si>
    <r>
      <rPr>
        <sz val="6"/>
        <color rgb="FF000000"/>
        <rFont val="Arial"/>
      </rPr>
      <t>BOLSA DE LIGAÇÃO DE BORRACHA, DIÂMETRO DE 1.1/2", PARA VASO SANITÁRIO, EXCLUSIVE TUBO DE LIGAÇÃO</t>
    </r>
  </si>
  <si>
    <r>
      <rPr>
        <sz val="6"/>
        <color rgb="FF000000"/>
        <rFont val="Arial"/>
      </rPr>
      <t>SETOP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</si>
  <si>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</si>
  <si>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6.11.5.29</t>
    </r>
  </si>
  <si>
    <r>
      <rPr>
        <sz val="6"/>
        <color rgb="FF000000"/>
        <rFont val="Arial"/>
      </rPr>
      <t>86884</t>
    </r>
  </si>
  <si>
    <r>
      <rPr>
        <sz val="6"/>
        <color rgb="FF000000"/>
        <rFont val="Arial"/>
      </rPr>
      <t>ENGATE FLEXÍVEL EM PLÁSTICO BRANCO, 1/2" X 30CM - FORNECIMENTO E INSTALAÇÃO. AF_02/2026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</si>
  <si>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</si>
  <si>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</si>
  <si>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6.11.5.30</t>
    </r>
  </si>
  <si>
    <r>
      <rPr>
        <sz val="6"/>
        <color rgb="FF000000"/>
        <rFont val="Arial"/>
      </rPr>
      <t>S01037</t>
    </r>
  </si>
  <si>
    <r>
      <rPr>
        <sz val="6"/>
        <color rgb="FF000000"/>
        <rFont val="Arial"/>
      </rPr>
      <t>Adaptador de pvc rígido soldável curto c/ bolsa e rosca p/ registro diâm = 25mm x 3/4"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</si>
  <si>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</si>
  <si>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</si>
  <si>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b/>
        <sz val="6"/>
        <color rgb="FF000000"/>
        <rFont val="Arial"/>
      </rPr>
      <t>6.12</t>
    </r>
  </si>
  <si>
    <r>
      <rPr>
        <b/>
        <sz val="6"/>
        <color rgb="FF000000"/>
        <rFont val="Arial"/>
      </rPr>
      <t>COBERTURA</t>
    </r>
  </si>
  <si>
    <r>
      <rPr>
        <sz val="6"/>
        <color rgb="FF000000"/>
        <rFont val="Arial"/>
      </rPr>
      <t>6.12.1</t>
    </r>
  </si>
  <si>
    <r>
      <rPr>
        <sz val="6"/>
        <color rgb="FF000000"/>
        <rFont val="Arial"/>
      </rPr>
      <t>92580</t>
    </r>
  </si>
  <si>
    <r>
      <rPr>
        <sz val="6"/>
        <color rgb="FF000000"/>
        <rFont val="Arial"/>
      </rPr>
      <t>TRAMA DE AÇO COMPOSTA POR TERÇAS PARA TELHADOS DE ATÉ 2 ÁGUAS PARA TELHA ONDULADA DE FIBROCIMENTO, METÁLICA, PLÁSTICA OU TERMOACÚSTICA, INCLUSO TRANSPORTE VERTICAL, EXCLUSIVE PINTURA. AF_10/2025_PS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</si>
  <si>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</si>
  <si>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</si>
  <si>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6.12.2</t>
    </r>
  </si>
  <si>
    <r>
      <rPr>
        <sz val="6"/>
        <color rgb="FF000000"/>
        <rFont val="Arial"/>
      </rPr>
      <t>100719</t>
    </r>
  </si>
  <si>
    <r>
      <rPr>
        <sz val="6"/>
        <color rgb="FF000000"/>
        <rFont val="Arial"/>
      </rPr>
      <t>PINTURA COM TINTA ALQUIDICA DE FUNDO (TIPO ZARCAO) PULVERIZADA SOBRE PERFIL METALICO EXECUTADO EM FABRICA (POR DEMAO). AF_01/2020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</si>
  <si>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</si>
  <si>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</si>
  <si>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6.12.3</t>
    </r>
  </si>
  <si>
    <r>
      <rPr>
        <sz val="6"/>
        <color rgb="FF000000"/>
        <rFont val="Arial"/>
      </rPr>
      <t>C4395</t>
    </r>
  </si>
  <si>
    <r>
      <rPr>
        <sz val="6"/>
        <color rgb="FF000000"/>
        <rFont val="Arial"/>
      </rPr>
      <t>PERFIL "U" EM ALUMÍNIO 3/4" x 3/4" P/ COBERTURA</t>
    </r>
  </si>
  <si>
    <r>
      <rPr>
        <sz val="6"/>
        <color rgb="FF000000"/>
        <rFont val="Arial"/>
      </rPr>
      <t>SEINFRA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</si>
  <si>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</si>
  <si>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6.12.4</t>
    </r>
  </si>
  <si>
    <r>
      <rPr>
        <sz val="6"/>
        <color rgb="FF000000"/>
        <rFont val="Arial"/>
      </rPr>
      <t>I12880</t>
    </r>
  </si>
  <si>
    <r>
      <rPr>
        <sz val="6"/>
        <color rgb="FF000000"/>
        <rFont val="Arial"/>
      </rPr>
      <t>Chumbador de aço galvanizado 5/8" x 8"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</si>
  <si>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</si>
  <si>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</si>
  <si>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6.12.5</t>
    </r>
  </si>
  <si>
    <r>
      <rPr>
        <sz val="6"/>
        <color rgb="FF000000"/>
        <rFont val="Arial"/>
      </rPr>
      <t>S11092</t>
    </r>
  </si>
  <si>
    <r>
      <rPr>
        <sz val="6"/>
        <color rgb="FF000000"/>
        <rFont val="Arial"/>
      </rPr>
      <t>Tabeira de madeira lei, 1a qualidade, 2,5x10,0cm para beiral de telhado (PVC)</t>
    </r>
  </si>
  <si>
    <r>
      <rPr>
        <sz val="6"/>
        <color rgb="FF000000"/>
        <rFont val="Arial"/>
      </rPr>
      <t>ORSE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</si>
  <si>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</si>
  <si>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6.12.6</t>
    </r>
  </si>
  <si>
    <r>
      <rPr>
        <sz val="6"/>
        <color rgb="FF000000"/>
        <rFont val="Arial"/>
      </rPr>
      <t>2.56.96</t>
    </r>
  </si>
  <si>
    <r>
      <rPr>
        <sz val="6"/>
        <color rgb="FF000000"/>
        <rFont val="Arial"/>
      </rPr>
      <t>CUMEEIRA ACO GALV. PINT PO/COIL-COATING PERFIL OND/TRAP E=0,80M H ATE 40MM</t>
    </r>
  </si>
  <si>
    <r>
      <rPr>
        <sz val="6"/>
        <color rgb="FF000000"/>
        <rFont val="Arial"/>
      </rPr>
      <t>SP Educação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</si>
  <si>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</si>
  <si>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6.12.7</t>
    </r>
  </si>
  <si>
    <r>
      <rPr>
        <sz val="6"/>
        <color rgb="FF000000"/>
        <rFont val="Arial"/>
      </rPr>
      <t>94213</t>
    </r>
  </si>
  <si>
    <r>
      <rPr>
        <sz val="6"/>
        <color rgb="FF000000"/>
        <rFont val="Arial"/>
      </rPr>
      <t>TELHAMENTO COM TELHA DE AÇO/ALUMÍNIO E = 0,5 MM, COM ATÉ 2 ÁGUAS, INCLUSO IÇAMENTO. AF_06/2026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</si>
  <si>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</si>
  <si>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</si>
  <si>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6.12.8</t>
    </r>
  </si>
  <si>
    <r>
      <rPr>
        <sz val="6"/>
        <color rgb="FF000000"/>
        <rFont val="Arial"/>
      </rPr>
      <t>92604</t>
    </r>
  </si>
  <si>
    <r>
      <rPr>
        <sz val="6"/>
        <color rgb="FF000000"/>
        <rFont val="Arial"/>
      </rPr>
      <t>FABRICAÇÃO E INSTALAÇÃO DE TESOURA INTEIRA EM AÇO, VÃO DE 4 M, PARA TELHA ONDULADA DE FIBROCIMENTO, METÁLICA, PLÁSTICA OU TERMOACÚSTICA, INCLUSO IÇAMENTO, EXCLUSIVE PINTURA. AF_10/2025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</si>
  <si>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</si>
  <si>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</si>
  <si>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6.12.9</t>
    </r>
  </si>
  <si>
    <r>
      <rPr>
        <sz val="6"/>
        <color rgb="FF000000"/>
        <rFont val="Arial"/>
      </rPr>
      <t>96111</t>
    </r>
  </si>
  <si>
    <r>
      <rPr>
        <sz val="6"/>
        <color rgb="FF000000"/>
        <rFont val="Arial"/>
      </rPr>
      <t>FORRO EM RÉGUAS DE PVC, FRISADO, PARA AMBIENTES RESIDENCIAIS, INCLUSIVE ESTRUTURA UNIDIRECIONAL DE FIXAÇÃO. AF_08/2023_PS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</si>
  <si>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</si>
  <si>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</si>
  <si>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6.13</t>
    </r>
  </si>
  <si>
    <r>
      <rPr>
        <b/>
        <sz val="6"/>
        <color rgb="FF000000"/>
        <rFont val="Arial"/>
      </rPr>
      <t>PINTURAS</t>
    </r>
  </si>
  <si>
    <r>
      <rPr>
        <b/>
        <sz val="6"/>
        <color rgb="FF000000"/>
        <rFont val="Arial"/>
      </rPr>
      <t>6.13.1</t>
    </r>
  </si>
  <si>
    <r>
      <rPr>
        <b/>
        <sz val="6"/>
        <color rgb="FF000000"/>
        <rFont val="Arial"/>
      </rPr>
      <t>PINTURA INTERNA</t>
    </r>
  </si>
  <si>
    <r>
      <rPr>
        <sz val="6"/>
        <color rgb="FF000000"/>
        <rFont val="Arial"/>
      </rPr>
      <t>6.13.1.1</t>
    </r>
  </si>
  <si>
    <r>
      <rPr>
        <sz val="6"/>
        <color rgb="FF000000"/>
        <rFont val="Arial"/>
      </rPr>
      <t>88485</t>
    </r>
  </si>
  <si>
    <r>
      <rPr>
        <sz val="6"/>
        <color rgb="FF000000"/>
        <rFont val="Arial"/>
      </rPr>
      <t>FUNDO SELADOR ACRÍLICO, APLICAÇÃO MANUAL EM PAREDE, UMA DEMÃO. AF_04/2023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</si>
  <si>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</si>
  <si>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</si>
  <si>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6.13.1.2</t>
    </r>
  </si>
  <si>
    <r>
      <rPr>
        <sz val="6"/>
        <color rgb="FF000000"/>
        <rFont val="Arial"/>
      </rPr>
      <t>88489</t>
    </r>
  </si>
  <si>
    <r>
      <rPr>
        <sz val="6"/>
        <color rgb="FF000000"/>
        <rFont val="Arial"/>
      </rPr>
      <t>PINTURA LÁTEX ACRÍLICA PREMIUM, APLICAÇÃO MANUAL EM PAREDES, DUAS DEMÃOS. AF_04/2023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</si>
  <si>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</si>
  <si>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</si>
  <si>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6.13.2</t>
    </r>
  </si>
  <si>
    <r>
      <rPr>
        <b/>
        <sz val="6"/>
        <color rgb="FF000000"/>
        <rFont val="Arial"/>
      </rPr>
      <t>PINTURA EXTERNA</t>
    </r>
  </si>
  <si>
    <r>
      <rPr>
        <sz val="6"/>
        <color rgb="FF000000"/>
        <rFont val="Arial"/>
      </rPr>
      <t>6.13.2.1</t>
    </r>
  </si>
  <si>
    <r>
      <rPr>
        <sz val="6"/>
        <color rgb="FF000000"/>
        <rFont val="Arial"/>
      </rPr>
      <t>88485</t>
    </r>
  </si>
  <si>
    <r>
      <rPr>
        <sz val="6"/>
        <color rgb="FF000000"/>
        <rFont val="Arial"/>
      </rPr>
      <t>FUNDO SELADOR ACRÍLICO, APLICAÇÃO MANUAL EM PAREDE, UMA DEMÃO. AF_04/2023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</si>
  <si>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</si>
  <si>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</si>
  <si>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sz val="6"/>
        <color rgb="FF000000"/>
        <rFont val="Arial"/>
      </rPr>
      <t>6.13.2.2</t>
    </r>
  </si>
  <si>
    <r>
      <rPr>
        <sz val="6"/>
        <color rgb="FF000000"/>
        <rFont val="Arial"/>
      </rPr>
      <t>95626</t>
    </r>
  </si>
  <si>
    <r>
      <rPr>
        <sz val="6"/>
        <color rgb="FF000000"/>
        <rFont val="Arial"/>
      </rPr>
      <t>APLICAÇÃO MANUAL DE TINTA LÁTEX ACRÍLICA EM PAREDE EXTERNAS DE CASAS, DUAS DEMÃOS. AF_03/2024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</si>
  <si>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</si>
  <si>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M2</t>
    </r>
  </si>
  <si>
    <r>
      <rPr>
        <b/>
        <sz val="6"/>
        <color rgb="FF000000"/>
        <rFont val="Arial"/>
      </rPr>
      <t>6.14</t>
    </r>
  </si>
  <si>
    <r>
      <rPr>
        <b/>
        <sz val="6"/>
        <color rgb="FF000000"/>
        <rFont val="Arial"/>
      </rPr>
      <t>DRENAGEM PLUVIAL</t>
    </r>
  </si>
  <si>
    <r>
      <rPr>
        <sz val="6"/>
        <color rgb="FF000000"/>
        <rFont val="Arial"/>
      </rPr>
      <t>6.14.1</t>
    </r>
  </si>
  <si>
    <r>
      <rPr>
        <sz val="6"/>
        <color rgb="FF000000"/>
        <rFont val="Arial"/>
      </rPr>
      <t>95695</t>
    </r>
  </si>
  <si>
    <r>
      <rPr>
        <sz val="6"/>
        <color rgb="FF000000"/>
        <rFont val="Arial"/>
      </rPr>
      <t>CURVA 90 GRAUS, PVC, SERIE R, ÁGUA PLUVIAL, DN 100 MM, JUNTA ELÁSTICA, FORNECIDO E INSTALADO EM CONDUTORES VERTICAIS DE ÁGUAS PLUVIAIS.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</si>
  <si>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</si>
  <si>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</si>
  <si>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6.14.2</t>
    </r>
  </si>
  <si>
    <r>
      <rPr>
        <sz val="6"/>
        <color rgb="FF000000"/>
        <rFont val="Arial"/>
      </rPr>
      <t>89584</t>
    </r>
  </si>
  <si>
    <r>
      <rPr>
        <sz val="6"/>
        <color rgb="FF000000"/>
        <rFont val="Arial"/>
      </rPr>
      <t>JOELHO 90 GRAUS, PVC, SERIE R, ÁGUA PLUVIAL, DN 100 MM, JUNTA ELÁSTICA, FORNECIDO E INSTALADO EM CONDUTORES VERTICAIS DE ÁGUAS PLUVIAIS.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</si>
  <si>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</si>
  <si>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</si>
  <si>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6.14.3</t>
    </r>
  </si>
  <si>
    <r>
      <rPr>
        <sz val="6"/>
        <color rgb="FF000000"/>
        <rFont val="Arial"/>
      </rPr>
      <t>89578</t>
    </r>
  </si>
  <si>
    <r>
      <rPr>
        <sz val="6"/>
        <color rgb="FF000000"/>
        <rFont val="Arial"/>
      </rPr>
      <t>TUBO PVC, SÉRIE R, ÁGUA PLUVIAL, DN 100 MM, FORNECIDO E INSTALADO EM CONDUTORES VERTICAIS DE ÁGUAS PLUVIAIS. AF_06/2022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</si>
  <si>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</si>
  <si>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</t>
    </r>
  </si>
  <si>
    <r>
      <rPr>
        <sz val="6"/>
        <color rgb="FF000000"/>
        <rFont val="Arial"/>
      </rPr>
      <t>6.14.4</t>
    </r>
  </si>
  <si>
    <r>
      <rPr>
        <sz val="6"/>
        <color rgb="FF000000"/>
        <rFont val="Arial"/>
      </rPr>
      <t>00012626</t>
    </r>
  </si>
  <si>
    <r>
      <rPr>
        <sz val="6"/>
        <color rgb="FF000000"/>
        <rFont val="Arial"/>
      </rPr>
      <t>SUPORTE METALICO PARA CALHA PLUVIAL, ZINCADO, DOBRADO, DIAMETRO ENTRE 119 E 170 MM, PARA DRENAGEM PREDIAL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</si>
  <si>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</si>
  <si>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</si>
  <si>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6.14.5</t>
    </r>
  </si>
  <si>
    <r>
      <rPr>
        <sz val="6"/>
        <color rgb="FF000000"/>
        <rFont val="Arial"/>
      </rPr>
      <t>99260</t>
    </r>
  </si>
  <si>
    <r>
      <rPr>
        <sz val="6"/>
        <color rgb="FF000000"/>
        <rFont val="Arial"/>
      </rPr>
      <t>CAIXA ENTERRADA HIDRÁULICA RETANGULAR, EM ALVENARIA COM BLOCOS DE CONCRETO, DIMENSÕES INTERNAS: 0,6X0,6X0,6 M PARA REDE DE DRENAGEM. AF_12/2020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</si>
  <si>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</si>
  <si>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UN</t>
    </r>
  </si>
  <si>
    <r>
      <rPr>
        <sz val="6"/>
        <color rgb="FF000000"/>
        <rFont val="Arial"/>
      </rPr>
      <t>6.14.6</t>
    </r>
  </si>
  <si>
    <r>
      <rPr>
        <sz val="6"/>
        <color rgb="FF000000"/>
        <rFont val="Arial"/>
      </rPr>
      <t>102279</t>
    </r>
  </si>
  <si>
    <r>
      <rPr>
        <sz val="6"/>
        <color rgb="FF000000"/>
        <rFont val="Arial"/>
      </rPr>
      <t>ESCAVAÇÃO MECANIZADA DE VALA COM PROF. ATÉ 1,5 M (MÉDIA MONTANTE E JUSANTE/UMA COMPOSIÇÃO POR TRECHO), ESCAVADEIRA (0,8 M3),LARG. MENOR QUE 1,5 M, EM SOLO DE 1A CATEGORIA, LOCAIS COM BAIXO NÍVEL DE INTERFERÊNCIA. AF_09/2024</t>
    </r>
  </si>
  <si>
    <r>
      <rPr>
        <sz val="6"/>
        <color rgb="FF000000"/>
        <rFont val="Arial"/>
      </rPr>
      <t>SINAPI</t>
    </r>
  </si>
  <si>
    <r>
      <rPr>
        <sz val="6"/>
        <color rgb="FF000000"/>
        <rFont val="Arial"/>
      </rPr>
      <t>M3</t>
    </r>
  </si>
  <si>
    <r>
      <rPr>
        <sz val="6"/>
        <color rgb="FF000000"/>
        <rFont val="Arial"/>
      </rPr>
      <t>6.14.7</t>
    </r>
  </si>
  <si>
    <r>
      <rPr>
        <sz val="6"/>
        <color rgb="FF000000"/>
        <rFont val="Arial"/>
      </rPr>
      <t>05445</t>
    </r>
  </si>
  <si>
    <r>
      <rPr>
        <sz val="6"/>
        <color rgb="FF000000"/>
        <rFont val="Arial"/>
      </rPr>
      <t>CALHA DE PVC PARA BEIRAL, DE DN=125MM, COM 3,00M</t>
    </r>
  </si>
  <si>
    <r>
      <rPr>
        <sz val="6"/>
        <color rgb="FF000000"/>
        <rFont val="Arial"/>
      </rPr>
      <t>EMOP</t>
    </r>
  </si>
  <si>
    <r>
      <rPr>
        <sz val="6"/>
        <color rgb="FF000000"/>
        <rFont val="Arial"/>
      </rPr>
      <t>UN</t>
    </r>
  </si>
  <si>
    <r>
      <rPr>
        <b/>
        <sz val="6"/>
        <color rgb="FF000000"/>
        <rFont val="Arial"/>
      </rPr>
      <t>7</t>
    </r>
  </si>
  <si>
    <r>
      <rPr>
        <b/>
        <sz val="6"/>
        <color rgb="FF000000"/>
        <rFont val="Arial"/>
      </rPr>
      <t>SERVIÇOS FINAIS</t>
    </r>
  </si>
  <si>
    <r>
      <rPr>
        <sz val="6"/>
        <color rgb="FF000000"/>
        <rFont val="Arial"/>
      </rPr>
      <t>7.1</t>
    </r>
  </si>
  <si>
    <r>
      <rPr>
        <sz val="6"/>
        <color rgb="FF000000"/>
        <rFont val="Arial"/>
      </rPr>
      <t>45245</t>
    </r>
  </si>
  <si>
    <r>
      <rPr>
        <sz val="6"/>
        <color rgb="FF000000"/>
        <rFont val="Arial"/>
      </rPr>
      <t>LIMPEZA GERAL - BDI = 27,21</t>
    </r>
  </si>
  <si>
    <r>
      <rPr>
        <sz val="6"/>
        <color rgb="FF000000"/>
        <rFont val="Arial"/>
      </rPr>
      <t>GOINFRA RODOV</t>
    </r>
  </si>
  <si>
    <r>
      <rPr>
        <sz val="6"/>
        <color rgb="FF000000"/>
        <rFont val="Arial"/>
      </rPr>
      <t>m2</t>
    </r>
  </si>
  <si>
    <r>
      <rPr>
        <b/>
        <sz val="5"/>
        <color rgb="FF000000"/>
        <rFont val="Arial"/>
      </rPr>
      <t>VALOR BDI TOTAL:</t>
    </r>
  </si>
  <si>
    <r>
      <rPr>
        <b/>
        <sz val="5"/>
        <color rgb="FF000000"/>
        <rFont val="Arial"/>
      </rPr>
      <t>VALOR ORÇAMENTO:</t>
    </r>
  </si>
  <si>
    <r>
      <rPr>
        <b/>
        <sz val="5"/>
        <color rgb="FF000000"/>
        <rFont val="Arial"/>
      </rPr>
      <t>VALOR TOTAL:</t>
    </r>
  </si>
  <si>
    <r>
      <rPr>
        <sz val="9"/>
        <color rgb="FF000000"/>
        <rFont val="SansSerif"/>
      </rPr>
      <t>ITEM</t>
    </r>
  </si>
  <si>
    <r>
      <rPr>
        <sz val="9"/>
        <color rgb="FF000000"/>
        <rFont val="SansSerif"/>
      </rPr>
      <t>DESCRIÇÃO</t>
    </r>
  </si>
  <si>
    <r>
      <rPr>
        <sz val="9"/>
        <color rgb="FF000000"/>
        <rFont val="SansSerif"/>
      </rPr>
      <t>VALOR (R$)</t>
    </r>
  </si>
  <si>
    <r>
      <rPr>
        <sz val="9"/>
        <color rgb="FF000000"/>
        <rFont val="SansSerif"/>
      </rPr>
      <t>MÊS 1</t>
    </r>
  </si>
  <si>
    <r>
      <rPr>
        <sz val="9"/>
        <color rgb="FF000000"/>
        <rFont val="SansSerif"/>
      </rPr>
      <t>MÊS 2</t>
    </r>
  </si>
  <si>
    <r>
      <rPr>
        <sz val="9"/>
        <color rgb="FF000000"/>
        <rFont val="SansSerif"/>
      </rPr>
      <t>MÊS 3</t>
    </r>
  </si>
  <si>
    <r>
      <rPr>
        <sz val="9"/>
        <color rgb="FF000000"/>
        <rFont val="SansSerif"/>
      </rPr>
      <t>MÊS 4</t>
    </r>
  </si>
  <si>
    <r>
      <rPr>
        <sz val="9"/>
        <color rgb="FF000000"/>
        <rFont val="SansSerif"/>
      </rPr>
      <t>MÊS 5</t>
    </r>
  </si>
  <si>
    <r>
      <rPr>
        <sz val="9"/>
        <color rgb="FF000000"/>
        <rFont val="SansSerif"/>
      </rPr>
      <t>MÊS 6</t>
    </r>
  </si>
  <si>
    <r>
      <rPr>
        <sz val="9"/>
        <color rgb="FF000000"/>
        <rFont val="SansSerif"/>
      </rPr>
      <t>MÊS 7</t>
    </r>
  </si>
  <si>
    <r>
      <rPr>
        <sz val="9"/>
        <color rgb="FF000000"/>
        <rFont val="SansSerif"/>
      </rPr>
      <t>MÊS 8</t>
    </r>
  </si>
  <si>
    <r>
      <rPr>
        <sz val="9"/>
        <color rgb="FF000000"/>
        <rFont val="SansSerif"/>
      </rPr>
      <t>MÊS 9</t>
    </r>
  </si>
  <si>
    <r>
      <rPr>
        <sz val="9"/>
        <color rgb="FF000000"/>
        <rFont val="SansSerif"/>
      </rPr>
      <t>MÊS 10</t>
    </r>
  </si>
  <si>
    <r>
      <rPr>
        <sz val="9"/>
        <color rgb="FF000000"/>
        <rFont val="SansSerif"/>
      </rPr>
      <t>MÊS 11</t>
    </r>
  </si>
  <si>
    <r>
      <rPr>
        <sz val="9"/>
        <color rgb="FF000000"/>
        <rFont val="SansSerif"/>
      </rPr>
      <t>MÊS 12</t>
    </r>
  </si>
  <si>
    <r>
      <rPr>
        <sz val="7"/>
        <color rgb="FF000000"/>
        <rFont val="SansSerif"/>
      </rPr>
      <t>Total parcela</t>
    </r>
  </si>
  <si>
    <r>
      <rPr>
        <sz val="7"/>
        <color rgb="FF000000"/>
        <rFont val="SansSerif"/>
      </rPr>
      <t>1</t>
    </r>
  </si>
  <si>
    <r>
      <rPr>
        <sz val="7"/>
        <color rgb="FF000000"/>
        <rFont val="Arial"/>
      </rPr>
      <t>SERVIÇOS PRELIMINARES</t>
    </r>
  </si>
  <si>
    <r>
      <rPr>
        <sz val="7"/>
        <color rgb="FF000000"/>
        <rFont val="SansSerif"/>
      </rPr>
      <t>2</t>
    </r>
  </si>
  <si>
    <r>
      <rPr>
        <sz val="7"/>
        <color rgb="FF000000"/>
        <rFont val="Arial"/>
      </rPr>
      <t>ACESSO/PAVIMENTAÇÃO</t>
    </r>
  </si>
  <si>
    <r>
      <rPr>
        <sz val="7"/>
        <color rgb="FF000000"/>
        <rFont val="SansSerif"/>
      </rPr>
      <t>3</t>
    </r>
  </si>
  <si>
    <r>
      <rPr>
        <sz val="7"/>
        <color rgb="FF000000"/>
        <rFont val="Arial"/>
      </rPr>
      <t>ENTRADA DE ENERGIA</t>
    </r>
  </si>
  <si>
    <r>
      <rPr>
        <sz val="7"/>
        <color rgb="FF000000"/>
        <rFont val="SansSerif"/>
      </rPr>
      <t>4</t>
    </r>
  </si>
  <si>
    <r>
      <rPr>
        <sz val="7"/>
        <color rgb="FF000000"/>
        <rFont val="Arial"/>
      </rPr>
      <t>QUADRA POLIESPORTIVA FECHADA</t>
    </r>
  </si>
  <si>
    <r>
      <rPr>
        <sz val="7"/>
        <color rgb="FF000000"/>
        <rFont val="SansSerif"/>
      </rPr>
      <t>5</t>
    </r>
  </si>
  <si>
    <r>
      <rPr>
        <sz val="7"/>
        <color rgb="FF000000"/>
        <rFont val="Arial"/>
      </rPr>
      <t>CENTRO ESPORTIVO</t>
    </r>
  </si>
  <si>
    <r>
      <rPr>
        <sz val="7"/>
        <color rgb="FF000000"/>
        <rFont val="SansSerif"/>
      </rPr>
      <t>6</t>
    </r>
  </si>
  <si>
    <r>
      <rPr>
        <sz val="7"/>
        <color rgb="FF000000"/>
        <rFont val="Arial"/>
      </rPr>
      <t>BLOCO BANHEIROS</t>
    </r>
  </si>
  <si>
    <r>
      <rPr>
        <sz val="7"/>
        <color rgb="FF000000"/>
        <rFont val="SansSerif"/>
      </rPr>
      <t>7</t>
    </r>
  </si>
  <si>
    <r>
      <rPr>
        <sz val="7"/>
        <color rgb="FF000000"/>
        <rFont val="Arial"/>
      </rPr>
      <t>SERVIÇOS FINAIS</t>
    </r>
  </si>
  <si>
    <t>% DESCONTO OFERTADO NA LICITAÇÃO</t>
  </si>
  <si>
    <t>VALOR FINAL</t>
  </si>
  <si>
    <t>% DESCONTO OFERTADO</t>
  </si>
  <si>
    <t>PREÇO TOTAL COM DESCONTO</t>
  </si>
  <si>
    <t>CRONOGRAMA FÍSICO-FINANCEIRO CONSIDERANDO O DESCONTO OFERTADO NA LICITAÇÃO 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</si>
</sst>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\R\$\ #,##0.00"/>
    <numFmt numFmtId="165" formatCode="\R\$\ ###,###,##0.00"/>
    <numFmt numFmtId="166" formatCode="#,##0.00%"/>
  </numFmts>
  <fonts count="19">
    <font>
      <sz val="11"/>
      <color theme="1"/>
      <name val="Calibri"/>
      <scheme val="minor"/>
    </font>
    <font>
      <sz val="11"/>
      <color theme="1"/>
      <name val="Calibri"/>
    </font>
    <font>
      <b/>
      <sz val="7"/>
      <color rgb="FF000000"/>
      <name val="Arial"/>
    </font>
    <font>
      <b/>
      <sz val="6"/>
      <color rgb="FF000000"/>
      <name val="Arial"/>
    </font>
    <font>
      <sz val="11"/>
      <name val="Calibri"/>
    </font>
    <font>
      <sz val="6"/>
      <color rgb="FF000000"/>
      <name val="Arial"/>
    </font>
    <font>
      <b/>
      <sz val="5"/>
      <color rgb="FF000000"/>
      <name val="Arial"/>
    </font>
    <font>
      <sz val="9"/>
      <color rgb="FF000000"/>
      <name val="SansSerif"/>
    </font>
    <font>
      <sz val="6"/>
      <color rgb="FF000000"/>
      <name val="SansSerif"/>
    </font>
    <font>
      <sz val="7"/>
      <color rgb="FF000000"/>
      <name val="Arial"/>
    </font>
    <font>
      <sz val="7"/>
      <color rgb="FF000000"/>
      <name val="SansSerif"/>
    </font>
    <font>
      <sz val="5"/>
      <color rgb="FF000000"/>
      <name val="Arial"/>
    </font>
    <font>
      <sz val="11"/>
      <color theme="1"/>
      <name val="Calibri"/>
      <scheme val="minor"/>
    </font>
    <font>
      <b/>
      <sz val="20"/>
      <color rgb="FFFF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2"/>
      <color rgb="FFFF0000"/>
      <name val="Arial"/>
      <family val="2"/>
    </font>
    <font>
      <b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DFDFDF"/>
        <bgColor rgb="FFDFDFDF"/>
      </patternFill>
    </fill>
    <fill>
      <patternFill patternType="solid">
        <fgColor rgb="FFFFFF00"/>
        <bgColor rgb="FFFFFF00"/>
      </patternFill>
    </fill>
    <fill>
      <patternFill patternType="solid">
        <fgColor rgb="FF9BBB59"/>
        <bgColor rgb="FF9BBB59"/>
      </patternFill>
    </fill>
    <fill>
      <patternFill patternType="solid">
        <fgColor rgb="FFFF0000"/>
        <bgColor rgb="FFFF0000"/>
      </patternFill>
    </fill>
    <fill>
      <patternFill patternType="solid">
        <fgColor theme="6" tint="-0.249977111117893"/>
        <bgColor rgb="FF9BBB59"/>
      </patternFill>
    </fill>
    <fill>
      <patternFill patternType="solid">
        <fgColor theme="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4.9989318521683403E-2"/>
        <bgColor rgb="FFDFDFDF"/>
      </patternFill>
    </fill>
    <fill>
      <patternFill patternType="solid">
        <fgColor theme="2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6" fontId="11" fillId="0" borderId="5" xfId="0" applyNumberFormat="1" applyFont="1" applyBorder="1" applyAlignment="1">
      <alignment horizontal="right" vertical="center" wrapText="1"/>
    </xf>
    <xf numFmtId="166" fontId="6" fillId="0" borderId="5" xfId="0" applyNumberFormat="1" applyFont="1" applyBorder="1" applyAlignment="1">
      <alignment horizontal="right" vertical="center" wrapText="1"/>
    </xf>
    <xf numFmtId="164" fontId="9" fillId="3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3" borderId="11" xfId="0" applyFont="1" applyFill="1" applyBorder="1" applyAlignment="1">
      <alignment wrapText="1"/>
    </xf>
    <xf numFmtId="0" fontId="1" fillId="3" borderId="12" xfId="0" applyFont="1" applyFill="1" applyBorder="1" applyAlignment="1">
      <alignment wrapText="1"/>
    </xf>
    <xf numFmtId="164" fontId="9" fillId="3" borderId="14" xfId="0" applyNumberFormat="1" applyFont="1" applyFill="1" applyBorder="1" applyAlignment="1">
      <alignment horizontal="right" vertical="center" wrapText="1"/>
    </xf>
    <xf numFmtId="0" fontId="1" fillId="3" borderId="17" xfId="0" applyFont="1" applyFill="1" applyBorder="1" applyAlignment="1">
      <alignment wrapText="1"/>
    </xf>
    <xf numFmtId="0" fontId="1" fillId="3" borderId="18" xfId="0" applyFont="1" applyFill="1" applyBorder="1" applyAlignment="1">
      <alignment wrapText="1"/>
    </xf>
    <xf numFmtId="164" fontId="5" fillId="3" borderId="1" xfId="0" applyNumberFormat="1" applyFont="1" applyFill="1" applyBorder="1" applyAlignment="1">
      <alignment horizontal="right" vertical="center" wrapText="1"/>
    </xf>
    <xf numFmtId="0" fontId="4" fillId="0" borderId="4" xfId="0" applyFont="1" applyBorder="1"/>
    <xf numFmtId="0" fontId="4" fillId="0" borderId="6" xfId="0" applyFont="1" applyBorder="1"/>
    <xf numFmtId="0" fontId="4" fillId="0" borderId="16" xfId="0" applyFont="1" applyBorder="1"/>
    <xf numFmtId="0" fontId="13" fillId="4" borderId="21" xfId="0" applyFont="1" applyFill="1" applyBorder="1" applyAlignment="1">
      <alignment horizontal="center" wrapText="1"/>
    </xf>
    <xf numFmtId="0" fontId="14" fillId="5" borderId="21" xfId="0" applyFont="1" applyFill="1" applyBorder="1" applyAlignment="1">
      <alignment horizontal="center" wrapText="1"/>
    </xf>
    <xf numFmtId="10" fontId="15" fillId="6" borderId="21" xfId="0" applyNumberFormat="1" applyFont="1" applyFill="1" applyBorder="1" applyAlignment="1">
      <alignment horizontal="center"/>
    </xf>
    <xf numFmtId="0" fontId="15" fillId="4" borderId="21" xfId="0" applyFont="1" applyFill="1" applyBorder="1" applyAlignment="1">
      <alignment horizontal="center" wrapText="1"/>
    </xf>
    <xf numFmtId="0" fontId="15" fillId="7" borderId="21" xfId="0" applyFont="1" applyFill="1" applyBorder="1" applyAlignment="1">
      <alignment horizontal="center" wrapText="1"/>
    </xf>
    <xf numFmtId="44" fontId="16" fillId="8" borderId="21" xfId="1" applyFont="1" applyFill="1" applyBorder="1"/>
    <xf numFmtId="10" fontId="0" fillId="0" borderId="0" xfId="0" applyNumberFormat="1"/>
    <xf numFmtId="44" fontId="0" fillId="0" borderId="0" xfId="1" applyFont="1"/>
    <xf numFmtId="164" fontId="3" fillId="9" borderId="1" xfId="0" applyNumberFormat="1" applyFont="1" applyFill="1" applyBorder="1" applyAlignment="1">
      <alignment horizontal="right" vertical="center" wrapText="1"/>
    </xf>
    <xf numFmtId="10" fontId="0" fillId="9" borderId="0" xfId="0" applyNumberFormat="1" applyFill="1"/>
    <xf numFmtId="44" fontId="0" fillId="9" borderId="0" xfId="1" applyFont="1" applyFill="1"/>
    <xf numFmtId="0" fontId="3" fillId="9" borderId="1" xfId="0" applyFont="1" applyFill="1" applyBorder="1" applyAlignment="1">
      <alignment horizontal="left" vertical="center" wrapText="1"/>
    </xf>
    <xf numFmtId="10" fontId="18" fillId="10" borderId="0" xfId="0" applyNumberFormat="1" applyFont="1" applyFill="1"/>
    <xf numFmtId="164" fontId="9" fillId="0" borderId="5" xfId="0" applyNumberFormat="1" applyFont="1" applyBorder="1" applyAlignment="1">
      <alignment vertical="center" wrapText="1"/>
    </xf>
    <xf numFmtId="164" fontId="5" fillId="3" borderId="2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0" fillId="0" borderId="0" xfId="0"/>
    <xf numFmtId="0" fontId="3" fillId="9" borderId="2" xfId="0" applyFont="1" applyFill="1" applyBorder="1" applyAlignment="1">
      <alignment horizontal="left" vertical="center" wrapText="1"/>
    </xf>
    <xf numFmtId="0" fontId="4" fillId="9" borderId="3" xfId="0" applyFont="1" applyFill="1" applyBorder="1"/>
    <xf numFmtId="0" fontId="4" fillId="9" borderId="4" xfId="0" applyFont="1" applyFill="1" applyBorder="1"/>
    <xf numFmtId="0" fontId="1" fillId="0" borderId="0" xfId="0" applyFont="1" applyAlignment="1">
      <alignment wrapText="1"/>
    </xf>
    <xf numFmtId="0" fontId="2" fillId="0" borderId="0" xfId="0" applyFont="1" applyAlignment="1">
      <alignment horizontal="right" vertical="center" wrapText="1"/>
    </xf>
    <xf numFmtId="164" fontId="9" fillId="3" borderId="5" xfId="0" applyNumberFormat="1" applyFont="1" applyFill="1" applyBorder="1" applyAlignment="1">
      <alignment horizontal="right" vertical="center" wrapText="1"/>
    </xf>
    <xf numFmtId="0" fontId="4" fillId="0" borderId="6" xfId="0" applyFont="1" applyBorder="1"/>
    <xf numFmtId="0" fontId="17" fillId="4" borderId="20" xfId="0" applyFont="1" applyFill="1" applyBorder="1" applyAlignment="1">
      <alignment horizontal="center"/>
    </xf>
    <xf numFmtId="0" fontId="10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166" fontId="11" fillId="0" borderId="7" xfId="0" applyNumberFormat="1" applyFont="1" applyBorder="1" applyAlignment="1">
      <alignment horizontal="right" vertical="center" wrapText="1"/>
    </xf>
    <xf numFmtId="0" fontId="4" fillId="0" borderId="8" xfId="0" applyFont="1" applyBorder="1"/>
    <xf numFmtId="0" fontId="7" fillId="3" borderId="2" xfId="0" applyFont="1" applyFill="1" applyBorder="1" applyAlignment="1">
      <alignment horizontal="center" vertical="center" wrapText="1"/>
    </xf>
    <xf numFmtId="0" fontId="4" fillId="0" borderId="4" xfId="0" applyFont="1" applyBorder="1"/>
    <xf numFmtId="164" fontId="9" fillId="0" borderId="5" xfId="0" applyNumberFormat="1" applyFont="1" applyBorder="1" applyAlignment="1">
      <alignment horizontal="right" vertical="center" wrapText="1"/>
    </xf>
    <xf numFmtId="164" fontId="8" fillId="3" borderId="13" xfId="0" applyNumberFormat="1" applyFont="1" applyFill="1" applyBorder="1" applyAlignment="1">
      <alignment horizontal="right" vertical="center" wrapText="1"/>
    </xf>
    <xf numFmtId="0" fontId="4" fillId="0" borderId="19" xfId="0" applyFont="1" applyBorder="1"/>
    <xf numFmtId="164" fontId="5" fillId="3" borderId="2" xfId="0" applyNumberFormat="1" applyFont="1" applyFill="1" applyBorder="1" applyAlignment="1">
      <alignment horizontal="right" vertical="center" wrapText="1"/>
    </xf>
    <xf numFmtId="164" fontId="9" fillId="3" borderId="2" xfId="0" applyNumberFormat="1" applyFont="1" applyFill="1" applyBorder="1" applyAlignment="1">
      <alignment horizontal="right" vertical="center" wrapText="1"/>
    </xf>
    <xf numFmtId="164" fontId="9" fillId="3" borderId="15" xfId="0" applyNumberFormat="1" applyFont="1" applyFill="1" applyBorder="1" applyAlignment="1">
      <alignment horizontal="right" vertical="center" wrapText="1"/>
    </xf>
    <xf numFmtId="0" fontId="4" fillId="0" borderId="16" xfId="0" applyFont="1" applyBorder="1"/>
    <xf numFmtId="0" fontId="1" fillId="11" borderId="12" xfId="0" applyFont="1" applyFill="1" applyBorder="1" applyAlignment="1">
      <alignment wrapText="1"/>
    </xf>
    <xf numFmtId="164" fontId="8" fillId="11" borderId="13" xfId="0" applyNumberFormat="1" applyFont="1" applyFill="1" applyBorder="1" applyAlignment="1">
      <alignment vertical="center" wrapText="1"/>
    </xf>
    <xf numFmtId="0" fontId="1" fillId="11" borderId="18" xfId="0" applyFont="1" applyFill="1" applyBorder="1" applyAlignment="1">
      <alignment wrapText="1"/>
    </xf>
    <xf numFmtId="0" fontId="4" fillId="12" borderId="19" xfId="0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1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67625" cy="30670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86675" cy="3067050"/>
    <xdr:pic>
      <xdr:nvPicPr>
        <xdr:cNvPr id="2" name="image11.jp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J1001"/>
  <sheetViews>
    <sheetView workbookViewId="0">
      <selection activeCell="I4" sqref="I4"/>
    </sheetView>
  </sheetViews>
  <sheetFormatPr defaultColWidth="14.42578125" defaultRowHeight="15" customHeight="1"/>
  <cols>
    <col min="1" max="1" width="9.28515625" customWidth="1"/>
    <col min="2" max="2" width="10.28515625" customWidth="1"/>
    <col min="3" max="3" width="42.7109375" customWidth="1"/>
    <col min="4" max="4" width="9.28515625" customWidth="1"/>
    <col min="5" max="5" width="8.28515625" customWidth="1"/>
    <col min="6" max="6" width="10.28515625" customWidth="1"/>
    <col min="7" max="8" width="12.42578125" customWidth="1"/>
    <col min="9" max="9" width="24" customWidth="1"/>
    <col min="10" max="10" width="23" customWidth="1"/>
    <col min="11" max="26" width="8.7109375" customWidth="1"/>
  </cols>
  <sheetData>
    <row r="1" spans="1:10" ht="241.5" customHeight="1">
      <c r="A1" s="51"/>
      <c r="B1" s="47"/>
      <c r="C1" s="47"/>
      <c r="D1" s="47"/>
      <c r="E1" s="47"/>
      <c r="F1" s="47"/>
      <c r="G1" s="47"/>
      <c r="H1" s="47"/>
      <c r="I1" s="31" t="s">
        <v>2127</v>
      </c>
      <c r="J1" s="32" t="s">
        <v>2128</v>
      </c>
    </row>
    <row r="2" spans="1:10">
      <c r="A2" s="1"/>
      <c r="B2" s="52" t="s">
        <v>0</v>
      </c>
      <c r="C2" s="47"/>
      <c r="D2" s="47"/>
      <c r="E2" s="47"/>
      <c r="F2" s="47"/>
      <c r="G2" s="47"/>
      <c r="H2" s="1"/>
    </row>
    <row r="3" spans="1:10">
      <c r="A3" s="1"/>
      <c r="B3" s="2"/>
      <c r="H3" s="1"/>
      <c r="I3" s="33">
        <v>0</v>
      </c>
      <c r="J3" s="36">
        <f>J463</f>
        <v>2091305.57</v>
      </c>
    </row>
    <row r="4" spans="1:10" ht="26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4" t="s">
        <v>2129</v>
      </c>
      <c r="J4" s="35" t="s">
        <v>2130</v>
      </c>
    </row>
    <row r="5" spans="1:10" ht="19.5" customHeight="1">
      <c r="A5" s="42" t="s">
        <v>9</v>
      </c>
      <c r="B5" s="48" t="s">
        <v>10</v>
      </c>
      <c r="C5" s="49"/>
      <c r="D5" s="49"/>
      <c r="E5" s="49"/>
      <c r="F5" s="49"/>
      <c r="G5" s="50"/>
      <c r="H5" s="39">
        <v>75413.05</v>
      </c>
      <c r="I5" s="40">
        <f>$I$3</f>
        <v>0</v>
      </c>
      <c r="J5" s="41">
        <f>H5-(H5*I5)</f>
        <v>75413.05</v>
      </c>
    </row>
    <row r="6" spans="1:10" ht="16.5">
      <c r="A6" s="5" t="s">
        <v>11</v>
      </c>
      <c r="B6" s="6" t="s">
        <v>12</v>
      </c>
      <c r="C6" s="5" t="s">
        <v>13</v>
      </c>
      <c r="D6" s="6" t="s">
        <v>14</v>
      </c>
      <c r="E6" s="6" t="s">
        <v>15</v>
      </c>
      <c r="F6" s="7">
        <v>2</v>
      </c>
      <c r="G6" s="8">
        <v>607.47</v>
      </c>
      <c r="H6" s="9">
        <v>1214.94</v>
      </c>
      <c r="I6" s="37">
        <f t="shared" ref="I6:I69" si="0">$I$3</f>
        <v>0</v>
      </c>
      <c r="J6" s="38">
        <f t="shared" ref="J6:J69" si="1">H6-(H6*I6)</f>
        <v>1214.94</v>
      </c>
    </row>
    <row r="7" spans="1:10" ht="24.75">
      <c r="A7" s="5" t="s">
        <v>16</v>
      </c>
      <c r="B7" s="6" t="s">
        <v>17</v>
      </c>
      <c r="C7" s="5" t="s">
        <v>18</v>
      </c>
      <c r="D7" s="6" t="s">
        <v>19</v>
      </c>
      <c r="E7" s="6" t="s">
        <v>20</v>
      </c>
      <c r="F7" s="7">
        <v>150</v>
      </c>
      <c r="G7" s="8">
        <v>83.42</v>
      </c>
      <c r="H7" s="9">
        <v>12513</v>
      </c>
      <c r="I7" s="37">
        <f t="shared" si="0"/>
        <v>0</v>
      </c>
      <c r="J7" s="38">
        <f t="shared" si="1"/>
        <v>12513</v>
      </c>
    </row>
    <row r="8" spans="1:10">
      <c r="A8" s="5" t="s">
        <v>21</v>
      </c>
      <c r="B8" s="6" t="s">
        <v>22</v>
      </c>
      <c r="C8" s="5" t="s">
        <v>23</v>
      </c>
      <c r="D8" s="6" t="s">
        <v>24</v>
      </c>
      <c r="E8" s="6" t="s">
        <v>25</v>
      </c>
      <c r="F8" s="7">
        <v>1</v>
      </c>
      <c r="G8" s="8">
        <v>2280.25</v>
      </c>
      <c r="H8" s="9">
        <v>2280.25</v>
      </c>
      <c r="I8" s="37">
        <f t="shared" si="0"/>
        <v>0</v>
      </c>
      <c r="J8" s="38">
        <f t="shared" si="1"/>
        <v>2280.25</v>
      </c>
    </row>
    <row r="9" spans="1:10">
      <c r="A9" s="5" t="s">
        <v>26</v>
      </c>
      <c r="B9" s="6" t="s">
        <v>27</v>
      </c>
      <c r="C9" s="5" t="s">
        <v>28</v>
      </c>
      <c r="D9" s="6" t="s">
        <v>29</v>
      </c>
      <c r="E9" s="6" t="s">
        <v>30</v>
      </c>
      <c r="F9" s="7">
        <v>1</v>
      </c>
      <c r="G9" s="8">
        <v>675.66</v>
      </c>
      <c r="H9" s="9">
        <v>675.66</v>
      </c>
      <c r="I9" s="37">
        <f t="shared" si="0"/>
        <v>0</v>
      </c>
      <c r="J9" s="38">
        <f t="shared" si="1"/>
        <v>675.66</v>
      </c>
    </row>
    <row r="10" spans="1:10">
      <c r="A10" s="5" t="s">
        <v>31</v>
      </c>
      <c r="B10" s="6" t="s">
        <v>32</v>
      </c>
      <c r="C10" s="5" t="s">
        <v>33</v>
      </c>
      <c r="D10" s="6" t="s">
        <v>34</v>
      </c>
      <c r="E10" s="6" t="s">
        <v>35</v>
      </c>
      <c r="F10" s="7">
        <v>15</v>
      </c>
      <c r="G10" s="8">
        <v>734.88</v>
      </c>
      <c r="H10" s="9">
        <v>11023.2</v>
      </c>
      <c r="I10" s="37">
        <f t="shared" si="0"/>
        <v>0</v>
      </c>
      <c r="J10" s="38">
        <f t="shared" si="1"/>
        <v>11023.2</v>
      </c>
    </row>
    <row r="11" spans="1:10">
      <c r="A11" s="5" t="s">
        <v>36</v>
      </c>
      <c r="B11" s="6" t="s">
        <v>37</v>
      </c>
      <c r="C11" s="5" t="s">
        <v>38</v>
      </c>
      <c r="D11" s="6" t="s">
        <v>39</v>
      </c>
      <c r="E11" s="6" t="s">
        <v>40</v>
      </c>
      <c r="F11" s="7">
        <v>10</v>
      </c>
      <c r="G11" s="8">
        <v>734.88</v>
      </c>
      <c r="H11" s="9">
        <v>7348.8</v>
      </c>
      <c r="I11" s="37">
        <f t="shared" si="0"/>
        <v>0</v>
      </c>
      <c r="J11" s="38">
        <f t="shared" si="1"/>
        <v>7348.8</v>
      </c>
    </row>
    <row r="12" spans="1:10">
      <c r="A12" s="5" t="s">
        <v>41</v>
      </c>
      <c r="B12" s="6" t="s">
        <v>42</v>
      </c>
      <c r="C12" s="5" t="s">
        <v>43</v>
      </c>
      <c r="D12" s="6" t="s">
        <v>44</v>
      </c>
      <c r="E12" s="6" t="s">
        <v>45</v>
      </c>
      <c r="F12" s="7">
        <v>120</v>
      </c>
      <c r="G12" s="8">
        <v>162.31</v>
      </c>
      <c r="H12" s="9">
        <v>19477.2</v>
      </c>
      <c r="I12" s="37">
        <f t="shared" si="0"/>
        <v>0</v>
      </c>
      <c r="J12" s="38">
        <f t="shared" si="1"/>
        <v>19477.2</v>
      </c>
    </row>
    <row r="13" spans="1:10">
      <c r="A13" s="5" t="s">
        <v>46</v>
      </c>
      <c r="B13" s="6" t="s">
        <v>47</v>
      </c>
      <c r="C13" s="5" t="s">
        <v>48</v>
      </c>
      <c r="D13" s="6" t="s">
        <v>49</v>
      </c>
      <c r="E13" s="6" t="s">
        <v>50</v>
      </c>
      <c r="F13" s="7">
        <v>120</v>
      </c>
      <c r="G13" s="8">
        <v>86.5</v>
      </c>
      <c r="H13" s="9">
        <v>10380</v>
      </c>
      <c r="I13" s="37">
        <f t="shared" si="0"/>
        <v>0</v>
      </c>
      <c r="J13" s="38">
        <f t="shared" si="1"/>
        <v>10380</v>
      </c>
    </row>
    <row r="14" spans="1:10" ht="24.75">
      <c r="A14" s="5" t="s">
        <v>51</v>
      </c>
      <c r="B14" s="6" t="s">
        <v>52</v>
      </c>
      <c r="C14" s="5" t="s">
        <v>53</v>
      </c>
      <c r="D14" s="6" t="s">
        <v>54</v>
      </c>
      <c r="E14" s="6" t="s">
        <v>55</v>
      </c>
      <c r="F14" s="7">
        <v>3000</v>
      </c>
      <c r="G14" s="8">
        <v>0.86</v>
      </c>
      <c r="H14" s="9">
        <v>2580</v>
      </c>
      <c r="I14" s="37">
        <f t="shared" si="0"/>
        <v>0</v>
      </c>
      <c r="J14" s="38">
        <f t="shared" si="1"/>
        <v>2580</v>
      </c>
    </row>
    <row r="15" spans="1:10" ht="16.5">
      <c r="A15" s="5" t="s">
        <v>56</v>
      </c>
      <c r="B15" s="6" t="s">
        <v>57</v>
      </c>
      <c r="C15" s="5" t="s">
        <v>58</v>
      </c>
      <c r="D15" s="6" t="s">
        <v>59</v>
      </c>
      <c r="E15" s="6" t="s">
        <v>60</v>
      </c>
      <c r="F15" s="7">
        <v>200</v>
      </c>
      <c r="G15" s="8">
        <v>4.04</v>
      </c>
      <c r="H15" s="9">
        <v>808</v>
      </c>
      <c r="I15" s="37">
        <f t="shared" si="0"/>
        <v>0</v>
      </c>
      <c r="J15" s="38">
        <f t="shared" si="1"/>
        <v>808</v>
      </c>
    </row>
    <row r="16" spans="1:10" ht="16.5">
      <c r="A16" s="5" t="s">
        <v>61</v>
      </c>
      <c r="B16" s="6" t="s">
        <v>62</v>
      </c>
      <c r="C16" s="5" t="s">
        <v>63</v>
      </c>
      <c r="D16" s="6" t="s">
        <v>64</v>
      </c>
      <c r="E16" s="6" t="s">
        <v>65</v>
      </c>
      <c r="F16" s="7">
        <v>200</v>
      </c>
      <c r="G16" s="8">
        <v>35.56</v>
      </c>
      <c r="H16" s="9">
        <v>7112</v>
      </c>
      <c r="I16" s="37">
        <f t="shared" si="0"/>
        <v>0</v>
      </c>
      <c r="J16" s="38">
        <f t="shared" si="1"/>
        <v>7112</v>
      </c>
    </row>
    <row r="17" spans="1:10" ht="19.5" customHeight="1">
      <c r="A17" s="42" t="s">
        <v>66</v>
      </c>
      <c r="B17" s="48" t="s">
        <v>67</v>
      </c>
      <c r="C17" s="49"/>
      <c r="D17" s="49"/>
      <c r="E17" s="49"/>
      <c r="F17" s="49"/>
      <c r="G17" s="50"/>
      <c r="H17" s="39">
        <v>75800.62</v>
      </c>
      <c r="I17" s="40">
        <f t="shared" si="0"/>
        <v>0</v>
      </c>
      <c r="J17" s="41">
        <f t="shared" si="1"/>
        <v>75800.62</v>
      </c>
    </row>
    <row r="18" spans="1:10" ht="24.75">
      <c r="A18" s="5" t="s">
        <v>68</v>
      </c>
      <c r="B18" s="6" t="s">
        <v>69</v>
      </c>
      <c r="C18" s="5" t="s">
        <v>70</v>
      </c>
      <c r="D18" s="6" t="s">
        <v>71</v>
      </c>
      <c r="E18" s="6" t="s">
        <v>72</v>
      </c>
      <c r="F18" s="7">
        <v>300</v>
      </c>
      <c r="G18" s="8">
        <v>102.23</v>
      </c>
      <c r="H18" s="9">
        <v>30669</v>
      </c>
      <c r="I18" s="37">
        <f t="shared" si="0"/>
        <v>0</v>
      </c>
      <c r="J18" s="38">
        <f t="shared" si="1"/>
        <v>30669</v>
      </c>
    </row>
    <row r="19" spans="1:10" ht="33">
      <c r="A19" s="5" t="s">
        <v>73</v>
      </c>
      <c r="B19" s="6" t="s">
        <v>74</v>
      </c>
      <c r="C19" s="5" t="s">
        <v>75</v>
      </c>
      <c r="D19" s="6" t="s">
        <v>76</v>
      </c>
      <c r="E19" s="6" t="s">
        <v>77</v>
      </c>
      <c r="F19" s="7">
        <v>200</v>
      </c>
      <c r="G19" s="8">
        <v>59.21</v>
      </c>
      <c r="H19" s="9">
        <v>11842</v>
      </c>
      <c r="I19" s="37">
        <f t="shared" si="0"/>
        <v>0</v>
      </c>
      <c r="J19" s="38">
        <f t="shared" si="1"/>
        <v>11842</v>
      </c>
    </row>
    <row r="20" spans="1:10" ht="24.75">
      <c r="A20" s="5" t="s">
        <v>78</v>
      </c>
      <c r="B20" s="6" t="s">
        <v>79</v>
      </c>
      <c r="C20" s="5" t="s">
        <v>80</v>
      </c>
      <c r="D20" s="6" t="s">
        <v>81</v>
      </c>
      <c r="E20" s="6" t="s">
        <v>82</v>
      </c>
      <c r="F20" s="7">
        <v>80</v>
      </c>
      <c r="G20" s="8">
        <v>220.5</v>
      </c>
      <c r="H20" s="9">
        <v>17640</v>
      </c>
      <c r="I20" s="37">
        <f t="shared" si="0"/>
        <v>0</v>
      </c>
      <c r="J20" s="38">
        <f t="shared" si="1"/>
        <v>17640</v>
      </c>
    </row>
    <row r="21" spans="1:10" ht="16.5">
      <c r="A21" s="5" t="s">
        <v>83</v>
      </c>
      <c r="B21" s="6" t="s">
        <v>84</v>
      </c>
      <c r="C21" s="5" t="s">
        <v>85</v>
      </c>
      <c r="D21" s="6" t="s">
        <v>86</v>
      </c>
      <c r="E21" s="6" t="s">
        <v>87</v>
      </c>
      <c r="F21" s="7">
        <v>80</v>
      </c>
      <c r="G21" s="8">
        <v>98.91</v>
      </c>
      <c r="H21" s="9">
        <v>7912.8</v>
      </c>
      <c r="I21" s="37">
        <f t="shared" si="0"/>
        <v>0</v>
      </c>
      <c r="J21" s="38">
        <f t="shared" si="1"/>
        <v>7912.8</v>
      </c>
    </row>
    <row r="22" spans="1:10" ht="15.75" customHeight="1">
      <c r="A22" s="5" t="s">
        <v>88</v>
      </c>
      <c r="B22" s="6" t="s">
        <v>89</v>
      </c>
      <c r="C22" s="5" t="s">
        <v>90</v>
      </c>
      <c r="D22" s="6" t="s">
        <v>91</v>
      </c>
      <c r="E22" s="6" t="s">
        <v>92</v>
      </c>
      <c r="F22" s="7">
        <v>10</v>
      </c>
      <c r="G22" s="8">
        <v>65.48</v>
      </c>
      <c r="H22" s="9">
        <v>654.79999999999995</v>
      </c>
      <c r="I22" s="37">
        <f t="shared" si="0"/>
        <v>0</v>
      </c>
      <c r="J22" s="38">
        <f t="shared" si="1"/>
        <v>654.79999999999995</v>
      </c>
    </row>
    <row r="23" spans="1:10" ht="15.75" customHeight="1">
      <c r="A23" s="5" t="s">
        <v>93</v>
      </c>
      <c r="B23" s="6" t="s">
        <v>94</v>
      </c>
      <c r="C23" s="5" t="s">
        <v>95</v>
      </c>
      <c r="D23" s="6" t="s">
        <v>96</v>
      </c>
      <c r="E23" s="6" t="s">
        <v>97</v>
      </c>
      <c r="F23" s="7">
        <v>4</v>
      </c>
      <c r="G23" s="8">
        <v>1431.95</v>
      </c>
      <c r="H23" s="9">
        <v>5727.8</v>
      </c>
      <c r="I23" s="37">
        <f t="shared" si="0"/>
        <v>0</v>
      </c>
      <c r="J23" s="38">
        <f t="shared" si="1"/>
        <v>5727.8</v>
      </c>
    </row>
    <row r="24" spans="1:10" ht="15.75" customHeight="1">
      <c r="A24" s="5" t="s">
        <v>98</v>
      </c>
      <c r="B24" s="6" t="s">
        <v>99</v>
      </c>
      <c r="C24" s="5" t="s">
        <v>100</v>
      </c>
      <c r="D24" s="6" t="s">
        <v>101</v>
      </c>
      <c r="E24" s="6" t="s">
        <v>102</v>
      </c>
      <c r="F24" s="7">
        <v>50</v>
      </c>
      <c r="G24" s="8">
        <v>13.65</v>
      </c>
      <c r="H24" s="9">
        <v>682.5</v>
      </c>
      <c r="I24" s="37">
        <f t="shared" si="0"/>
        <v>0</v>
      </c>
      <c r="J24" s="38">
        <f t="shared" si="1"/>
        <v>682.5</v>
      </c>
    </row>
    <row r="25" spans="1:10" ht="15.75" customHeight="1">
      <c r="A25" s="5" t="s">
        <v>103</v>
      </c>
      <c r="B25" s="6" t="s">
        <v>104</v>
      </c>
      <c r="C25" s="5" t="s">
        <v>105</v>
      </c>
      <c r="D25" s="6" t="s">
        <v>106</v>
      </c>
      <c r="E25" s="6" t="s">
        <v>107</v>
      </c>
      <c r="F25" s="7">
        <v>2</v>
      </c>
      <c r="G25" s="8">
        <v>335.86</v>
      </c>
      <c r="H25" s="9">
        <v>671.72</v>
      </c>
      <c r="I25" s="37">
        <f t="shared" si="0"/>
        <v>0</v>
      </c>
      <c r="J25" s="38">
        <f t="shared" si="1"/>
        <v>671.72</v>
      </c>
    </row>
    <row r="26" spans="1:10" ht="19.5" customHeight="1">
      <c r="A26" s="42" t="s">
        <v>108</v>
      </c>
      <c r="B26" s="48" t="s">
        <v>109</v>
      </c>
      <c r="C26" s="49"/>
      <c r="D26" s="49"/>
      <c r="E26" s="49"/>
      <c r="F26" s="49"/>
      <c r="G26" s="50"/>
      <c r="H26" s="39">
        <v>83547.039999999994</v>
      </c>
      <c r="I26" s="40">
        <f t="shared" si="0"/>
        <v>0</v>
      </c>
      <c r="J26" s="41">
        <f t="shared" si="1"/>
        <v>83547.039999999994</v>
      </c>
    </row>
    <row r="27" spans="1:10" ht="15.75" customHeight="1">
      <c r="A27" s="5" t="s">
        <v>110</v>
      </c>
      <c r="B27" s="6" t="s">
        <v>111</v>
      </c>
      <c r="C27" s="5" t="s">
        <v>112</v>
      </c>
      <c r="D27" s="6" t="s">
        <v>113</v>
      </c>
      <c r="E27" s="6" t="s">
        <v>114</v>
      </c>
      <c r="F27" s="7">
        <v>900</v>
      </c>
      <c r="G27" s="8">
        <v>50.2</v>
      </c>
      <c r="H27" s="9">
        <v>45180</v>
      </c>
      <c r="I27" s="37">
        <f t="shared" si="0"/>
        <v>0</v>
      </c>
      <c r="J27" s="38">
        <f t="shared" si="1"/>
        <v>45180</v>
      </c>
    </row>
    <row r="28" spans="1:10" ht="15.75" customHeight="1">
      <c r="A28" s="5" t="s">
        <v>115</v>
      </c>
      <c r="B28" s="6" t="s">
        <v>116</v>
      </c>
      <c r="C28" s="5" t="s">
        <v>117</v>
      </c>
      <c r="D28" s="6" t="s">
        <v>118</v>
      </c>
      <c r="E28" s="6" t="s">
        <v>119</v>
      </c>
      <c r="F28" s="7">
        <v>6</v>
      </c>
      <c r="G28" s="8">
        <v>189.82</v>
      </c>
      <c r="H28" s="9">
        <v>1138.92</v>
      </c>
      <c r="I28" s="37">
        <f t="shared" si="0"/>
        <v>0</v>
      </c>
      <c r="J28" s="38">
        <f t="shared" si="1"/>
        <v>1138.92</v>
      </c>
    </row>
    <row r="29" spans="1:10" ht="15.75" customHeight="1">
      <c r="A29" s="5" t="s">
        <v>120</v>
      </c>
      <c r="B29" s="6" t="s">
        <v>121</v>
      </c>
      <c r="C29" s="5" t="s">
        <v>122</v>
      </c>
      <c r="D29" s="6" t="s">
        <v>123</v>
      </c>
      <c r="E29" s="6" t="s">
        <v>124</v>
      </c>
      <c r="F29" s="7">
        <v>300</v>
      </c>
      <c r="G29" s="8">
        <v>54.02</v>
      </c>
      <c r="H29" s="9">
        <v>16206</v>
      </c>
      <c r="I29" s="37">
        <f t="shared" si="0"/>
        <v>0</v>
      </c>
      <c r="J29" s="38">
        <f t="shared" si="1"/>
        <v>16206</v>
      </c>
    </row>
    <row r="30" spans="1:10" ht="15.75" customHeight="1">
      <c r="A30" s="5" t="s">
        <v>125</v>
      </c>
      <c r="B30" s="6" t="s">
        <v>126</v>
      </c>
      <c r="C30" s="5" t="s">
        <v>127</v>
      </c>
      <c r="D30" s="6" t="s">
        <v>128</v>
      </c>
      <c r="E30" s="6" t="s">
        <v>129</v>
      </c>
      <c r="F30" s="7">
        <v>65</v>
      </c>
      <c r="G30" s="8">
        <v>20.27</v>
      </c>
      <c r="H30" s="9">
        <v>1317.55</v>
      </c>
      <c r="I30" s="37">
        <f t="shared" si="0"/>
        <v>0</v>
      </c>
      <c r="J30" s="38">
        <f t="shared" si="1"/>
        <v>1317.55</v>
      </c>
    </row>
    <row r="31" spans="1:10" ht="15.75" customHeight="1">
      <c r="A31" s="5" t="s">
        <v>130</v>
      </c>
      <c r="B31" s="6" t="s">
        <v>131</v>
      </c>
      <c r="C31" s="5" t="s">
        <v>132</v>
      </c>
      <c r="D31" s="6" t="s">
        <v>133</v>
      </c>
      <c r="E31" s="6" t="s">
        <v>134</v>
      </c>
      <c r="F31" s="7">
        <v>65</v>
      </c>
      <c r="G31" s="8">
        <v>14.21</v>
      </c>
      <c r="H31" s="9">
        <v>923.65</v>
      </c>
      <c r="I31" s="37">
        <f t="shared" si="0"/>
        <v>0</v>
      </c>
      <c r="J31" s="38">
        <f t="shared" si="1"/>
        <v>923.65</v>
      </c>
    </row>
    <row r="32" spans="1:10" ht="15.75" customHeight="1">
      <c r="A32" s="5" t="s">
        <v>135</v>
      </c>
      <c r="B32" s="6" t="s">
        <v>136</v>
      </c>
      <c r="C32" s="5" t="s">
        <v>137</v>
      </c>
      <c r="D32" s="6" t="s">
        <v>138</v>
      </c>
      <c r="E32" s="6" t="s">
        <v>139</v>
      </c>
      <c r="F32" s="7">
        <v>3</v>
      </c>
      <c r="G32" s="8">
        <v>590.4</v>
      </c>
      <c r="H32" s="9">
        <v>1771.2</v>
      </c>
      <c r="I32" s="37">
        <f t="shared" si="0"/>
        <v>0</v>
      </c>
      <c r="J32" s="38">
        <f t="shared" si="1"/>
        <v>1771.2</v>
      </c>
    </row>
    <row r="33" spans="1:10" ht="15.75" customHeight="1">
      <c r="A33" s="5" t="s">
        <v>140</v>
      </c>
      <c r="B33" s="6" t="s">
        <v>141</v>
      </c>
      <c r="C33" s="5" t="s">
        <v>142</v>
      </c>
      <c r="D33" s="6" t="s">
        <v>143</v>
      </c>
      <c r="E33" s="6" t="s">
        <v>144</v>
      </c>
      <c r="F33" s="7">
        <v>12</v>
      </c>
      <c r="G33" s="8">
        <v>28.45</v>
      </c>
      <c r="H33" s="9">
        <v>341.4</v>
      </c>
      <c r="I33" s="37">
        <f t="shared" si="0"/>
        <v>0</v>
      </c>
      <c r="J33" s="38">
        <f t="shared" si="1"/>
        <v>341.4</v>
      </c>
    </row>
    <row r="34" spans="1:10" ht="15.75" customHeight="1">
      <c r="A34" s="5" t="s">
        <v>145</v>
      </c>
      <c r="B34" s="6" t="s">
        <v>146</v>
      </c>
      <c r="C34" s="5" t="s">
        <v>147</v>
      </c>
      <c r="D34" s="6" t="s">
        <v>148</v>
      </c>
      <c r="E34" s="6" t="s">
        <v>149</v>
      </c>
      <c r="F34" s="7">
        <v>4</v>
      </c>
      <c r="G34" s="8">
        <v>13.88</v>
      </c>
      <c r="H34" s="9">
        <v>55.52</v>
      </c>
      <c r="I34" s="37">
        <f t="shared" si="0"/>
        <v>0</v>
      </c>
      <c r="J34" s="38">
        <f t="shared" si="1"/>
        <v>55.52</v>
      </c>
    </row>
    <row r="35" spans="1:10" ht="15.75" customHeight="1">
      <c r="A35" s="5" t="s">
        <v>150</v>
      </c>
      <c r="B35" s="6" t="s">
        <v>151</v>
      </c>
      <c r="C35" s="5" t="s">
        <v>152</v>
      </c>
      <c r="D35" s="6" t="s">
        <v>153</v>
      </c>
      <c r="E35" s="6" t="s">
        <v>154</v>
      </c>
      <c r="F35" s="7">
        <v>1</v>
      </c>
      <c r="G35" s="8">
        <v>464.28</v>
      </c>
      <c r="H35" s="9">
        <v>464.28</v>
      </c>
      <c r="I35" s="37">
        <f t="shared" si="0"/>
        <v>0</v>
      </c>
      <c r="J35" s="38">
        <f t="shared" si="1"/>
        <v>464.28</v>
      </c>
    </row>
    <row r="36" spans="1:10" ht="15.75" customHeight="1">
      <c r="A36" s="5" t="s">
        <v>155</v>
      </c>
      <c r="B36" s="6" t="s">
        <v>156</v>
      </c>
      <c r="C36" s="5" t="s">
        <v>157</v>
      </c>
      <c r="D36" s="6" t="s">
        <v>158</v>
      </c>
      <c r="E36" s="6" t="s">
        <v>159</v>
      </c>
      <c r="F36" s="7">
        <v>6.5</v>
      </c>
      <c r="G36" s="8">
        <v>124.84</v>
      </c>
      <c r="H36" s="9">
        <v>811.46</v>
      </c>
      <c r="I36" s="37">
        <f t="shared" si="0"/>
        <v>0</v>
      </c>
      <c r="J36" s="38">
        <f t="shared" si="1"/>
        <v>811.46</v>
      </c>
    </row>
    <row r="37" spans="1:10" ht="15.75" customHeight="1">
      <c r="A37" s="5" t="s">
        <v>160</v>
      </c>
      <c r="B37" s="6" t="s">
        <v>161</v>
      </c>
      <c r="C37" s="5" t="s">
        <v>162</v>
      </c>
      <c r="D37" s="6" t="s">
        <v>163</v>
      </c>
      <c r="E37" s="6" t="s">
        <v>164</v>
      </c>
      <c r="F37" s="7">
        <v>6.5</v>
      </c>
      <c r="G37" s="8">
        <v>37.869999999999997</v>
      </c>
      <c r="H37" s="9">
        <v>246.16</v>
      </c>
      <c r="I37" s="37">
        <f t="shared" si="0"/>
        <v>0</v>
      </c>
      <c r="J37" s="38">
        <f t="shared" si="1"/>
        <v>246.16</v>
      </c>
    </row>
    <row r="38" spans="1:10" ht="15.75" customHeight="1">
      <c r="A38" s="5" t="s">
        <v>165</v>
      </c>
      <c r="B38" s="6" t="s">
        <v>166</v>
      </c>
      <c r="C38" s="5" t="s">
        <v>167</v>
      </c>
      <c r="D38" s="6" t="s">
        <v>168</v>
      </c>
      <c r="E38" s="6" t="s">
        <v>169</v>
      </c>
      <c r="F38" s="7">
        <v>2</v>
      </c>
      <c r="G38" s="8">
        <v>619.55999999999995</v>
      </c>
      <c r="H38" s="9">
        <v>1239.1199999999999</v>
      </c>
      <c r="I38" s="37">
        <f t="shared" si="0"/>
        <v>0</v>
      </c>
      <c r="J38" s="38">
        <f t="shared" si="1"/>
        <v>1239.1199999999999</v>
      </c>
    </row>
    <row r="39" spans="1:10" ht="15.75" customHeight="1">
      <c r="A39" s="5" t="s">
        <v>170</v>
      </c>
      <c r="B39" s="6" t="s">
        <v>171</v>
      </c>
      <c r="C39" s="5" t="s">
        <v>172</v>
      </c>
      <c r="D39" s="6" t="s">
        <v>173</v>
      </c>
      <c r="E39" s="6" t="s">
        <v>174</v>
      </c>
      <c r="F39" s="7">
        <v>6</v>
      </c>
      <c r="G39" s="8">
        <v>787.83</v>
      </c>
      <c r="H39" s="9">
        <v>4726.9799999999996</v>
      </c>
      <c r="I39" s="37">
        <f t="shared" si="0"/>
        <v>0</v>
      </c>
      <c r="J39" s="38">
        <f t="shared" si="1"/>
        <v>4726.9799999999996</v>
      </c>
    </row>
    <row r="40" spans="1:10" ht="15.75" customHeight="1">
      <c r="A40" s="5" t="s">
        <v>175</v>
      </c>
      <c r="B40" s="6" t="s">
        <v>176</v>
      </c>
      <c r="C40" s="5" t="s">
        <v>177</v>
      </c>
      <c r="D40" s="6" t="s">
        <v>178</v>
      </c>
      <c r="E40" s="6" t="s">
        <v>179</v>
      </c>
      <c r="F40" s="7">
        <v>6</v>
      </c>
      <c r="G40" s="8">
        <v>1520.8</v>
      </c>
      <c r="H40" s="9">
        <v>9124.7999999999993</v>
      </c>
      <c r="I40" s="37">
        <f t="shared" si="0"/>
        <v>0</v>
      </c>
      <c r="J40" s="38">
        <f t="shared" si="1"/>
        <v>9124.7999999999993</v>
      </c>
    </row>
    <row r="41" spans="1:10" ht="19.5" customHeight="1">
      <c r="A41" s="42" t="s">
        <v>180</v>
      </c>
      <c r="B41" s="48" t="s">
        <v>181</v>
      </c>
      <c r="C41" s="49"/>
      <c r="D41" s="49"/>
      <c r="E41" s="49"/>
      <c r="F41" s="49"/>
      <c r="G41" s="50"/>
      <c r="H41" s="39">
        <v>1261479.0900000001</v>
      </c>
      <c r="I41" s="40">
        <f t="shared" si="0"/>
        <v>0</v>
      </c>
      <c r="J41" s="41">
        <f t="shared" si="1"/>
        <v>1261479.0900000001</v>
      </c>
    </row>
    <row r="42" spans="1:10" ht="19.5" customHeight="1">
      <c r="A42" s="42" t="s">
        <v>182</v>
      </c>
      <c r="B42" s="48" t="s">
        <v>183</v>
      </c>
      <c r="C42" s="49"/>
      <c r="D42" s="49"/>
      <c r="E42" s="49"/>
      <c r="F42" s="49"/>
      <c r="G42" s="50"/>
      <c r="H42" s="39">
        <v>29012.57</v>
      </c>
      <c r="I42" s="40">
        <f t="shared" si="0"/>
        <v>0</v>
      </c>
      <c r="J42" s="41">
        <f t="shared" si="1"/>
        <v>29012.57</v>
      </c>
    </row>
    <row r="43" spans="1:10" ht="15.75" customHeight="1">
      <c r="A43" s="5" t="s">
        <v>184</v>
      </c>
      <c r="B43" s="6" t="s">
        <v>185</v>
      </c>
      <c r="C43" s="5" t="s">
        <v>186</v>
      </c>
      <c r="D43" s="6" t="s">
        <v>187</v>
      </c>
      <c r="E43" s="6" t="s">
        <v>188</v>
      </c>
      <c r="F43" s="7">
        <v>127</v>
      </c>
      <c r="G43" s="8">
        <v>53.05</v>
      </c>
      <c r="H43" s="9">
        <v>6737.35</v>
      </c>
      <c r="I43" s="37">
        <f t="shared" si="0"/>
        <v>0</v>
      </c>
      <c r="J43" s="38">
        <f t="shared" si="1"/>
        <v>6737.35</v>
      </c>
    </row>
    <row r="44" spans="1:10" ht="15.75" customHeight="1">
      <c r="A44" s="5" t="s">
        <v>189</v>
      </c>
      <c r="B44" s="6" t="s">
        <v>190</v>
      </c>
      <c r="C44" s="5" t="s">
        <v>191</v>
      </c>
      <c r="D44" s="6" t="s">
        <v>192</v>
      </c>
      <c r="E44" s="6" t="s">
        <v>193</v>
      </c>
      <c r="F44" s="7">
        <v>8.8699999999999992</v>
      </c>
      <c r="G44" s="8">
        <v>37.869999999999997</v>
      </c>
      <c r="H44" s="9">
        <v>335.91</v>
      </c>
      <c r="I44" s="37">
        <f t="shared" si="0"/>
        <v>0</v>
      </c>
      <c r="J44" s="38">
        <f t="shared" si="1"/>
        <v>335.91</v>
      </c>
    </row>
    <row r="45" spans="1:10" ht="15.75" customHeight="1">
      <c r="A45" s="5" t="s">
        <v>194</v>
      </c>
      <c r="B45" s="6" t="s">
        <v>195</v>
      </c>
      <c r="C45" s="5" t="s">
        <v>196</v>
      </c>
      <c r="D45" s="6" t="s">
        <v>197</v>
      </c>
      <c r="E45" s="6" t="s">
        <v>198</v>
      </c>
      <c r="F45" s="7">
        <v>49</v>
      </c>
      <c r="G45" s="8">
        <v>69.739999999999995</v>
      </c>
      <c r="H45" s="9">
        <v>3417.26</v>
      </c>
      <c r="I45" s="37">
        <f t="shared" si="0"/>
        <v>0</v>
      </c>
      <c r="J45" s="38">
        <f t="shared" si="1"/>
        <v>3417.26</v>
      </c>
    </row>
    <row r="46" spans="1:10" ht="15.75" customHeight="1">
      <c r="A46" s="5" t="s">
        <v>199</v>
      </c>
      <c r="B46" s="6" t="s">
        <v>200</v>
      </c>
      <c r="C46" s="5" t="s">
        <v>201</v>
      </c>
      <c r="D46" s="6" t="s">
        <v>202</v>
      </c>
      <c r="E46" s="6" t="s">
        <v>203</v>
      </c>
      <c r="F46" s="7">
        <v>9.5</v>
      </c>
      <c r="G46" s="8">
        <v>37.869999999999997</v>
      </c>
      <c r="H46" s="9">
        <v>359.77</v>
      </c>
      <c r="I46" s="37">
        <f t="shared" si="0"/>
        <v>0</v>
      </c>
      <c r="J46" s="38">
        <f t="shared" si="1"/>
        <v>359.77</v>
      </c>
    </row>
    <row r="47" spans="1:10" ht="15.75" customHeight="1">
      <c r="A47" s="5" t="s">
        <v>204</v>
      </c>
      <c r="B47" s="6" t="s">
        <v>205</v>
      </c>
      <c r="C47" s="5" t="s">
        <v>206</v>
      </c>
      <c r="D47" s="6" t="s">
        <v>207</v>
      </c>
      <c r="E47" s="6" t="s">
        <v>208</v>
      </c>
      <c r="F47" s="7">
        <v>1006.88</v>
      </c>
      <c r="G47" s="8">
        <v>5.2</v>
      </c>
      <c r="H47" s="9">
        <v>5235.78</v>
      </c>
      <c r="I47" s="37">
        <f t="shared" si="0"/>
        <v>0</v>
      </c>
      <c r="J47" s="38">
        <f t="shared" si="1"/>
        <v>5235.78</v>
      </c>
    </row>
    <row r="48" spans="1:10" ht="15.75" customHeight="1">
      <c r="A48" s="5" t="s">
        <v>209</v>
      </c>
      <c r="B48" s="6" t="s">
        <v>210</v>
      </c>
      <c r="C48" s="5" t="s">
        <v>211</v>
      </c>
      <c r="D48" s="6" t="s">
        <v>212</v>
      </c>
      <c r="E48" s="6" t="s">
        <v>213</v>
      </c>
      <c r="F48" s="7">
        <v>10</v>
      </c>
      <c r="G48" s="8">
        <v>15.15</v>
      </c>
      <c r="H48" s="9">
        <v>151.5</v>
      </c>
      <c r="I48" s="37">
        <f t="shared" si="0"/>
        <v>0</v>
      </c>
      <c r="J48" s="38">
        <f t="shared" si="1"/>
        <v>151.5</v>
      </c>
    </row>
    <row r="49" spans="1:10" ht="15.75" customHeight="1">
      <c r="A49" s="5" t="s">
        <v>214</v>
      </c>
      <c r="B49" s="6" t="s">
        <v>215</v>
      </c>
      <c r="C49" s="5" t="s">
        <v>216</v>
      </c>
      <c r="D49" s="6" t="s">
        <v>217</v>
      </c>
      <c r="E49" s="6" t="s">
        <v>218</v>
      </c>
      <c r="F49" s="7">
        <v>100</v>
      </c>
      <c r="G49" s="8">
        <v>127.75</v>
      </c>
      <c r="H49" s="9">
        <v>12775</v>
      </c>
      <c r="I49" s="37">
        <f t="shared" si="0"/>
        <v>0</v>
      </c>
      <c r="J49" s="38">
        <f t="shared" si="1"/>
        <v>12775</v>
      </c>
    </row>
    <row r="50" spans="1:10" ht="19.5" customHeight="1">
      <c r="A50" s="42" t="s">
        <v>219</v>
      </c>
      <c r="B50" s="48" t="s">
        <v>220</v>
      </c>
      <c r="C50" s="49"/>
      <c r="D50" s="49"/>
      <c r="E50" s="49"/>
      <c r="F50" s="49"/>
      <c r="G50" s="50"/>
      <c r="H50" s="39">
        <v>84385.56</v>
      </c>
      <c r="I50" s="40">
        <f t="shared" si="0"/>
        <v>0</v>
      </c>
      <c r="J50" s="41">
        <f t="shared" si="1"/>
        <v>84385.56</v>
      </c>
    </row>
    <row r="51" spans="1:10" ht="19.5" customHeight="1">
      <c r="A51" s="42" t="s">
        <v>221</v>
      </c>
      <c r="B51" s="48" t="s">
        <v>222</v>
      </c>
      <c r="C51" s="49"/>
      <c r="D51" s="49"/>
      <c r="E51" s="49"/>
      <c r="F51" s="49"/>
      <c r="G51" s="50"/>
      <c r="H51" s="39">
        <v>50706.43</v>
      </c>
      <c r="I51" s="40">
        <f t="shared" si="0"/>
        <v>0</v>
      </c>
      <c r="J51" s="41">
        <f t="shared" si="1"/>
        <v>50706.43</v>
      </c>
    </row>
    <row r="52" spans="1:10" ht="15.75" customHeight="1">
      <c r="A52" s="5" t="s">
        <v>223</v>
      </c>
      <c r="B52" s="6" t="s">
        <v>224</v>
      </c>
      <c r="C52" s="5" t="s">
        <v>225</v>
      </c>
      <c r="D52" s="6" t="s">
        <v>226</v>
      </c>
      <c r="E52" s="6" t="s">
        <v>227</v>
      </c>
      <c r="F52" s="7">
        <v>19.350000000000001</v>
      </c>
      <c r="G52" s="8">
        <v>1164.92</v>
      </c>
      <c r="H52" s="9">
        <v>22541.200000000001</v>
      </c>
      <c r="I52" s="37">
        <f t="shared" si="0"/>
        <v>0</v>
      </c>
      <c r="J52" s="38">
        <f t="shared" si="1"/>
        <v>22541.200000000001</v>
      </c>
    </row>
    <row r="53" spans="1:10" ht="15.75" customHeight="1">
      <c r="A53" s="5" t="s">
        <v>228</v>
      </c>
      <c r="B53" s="6" t="s">
        <v>229</v>
      </c>
      <c r="C53" s="5" t="s">
        <v>230</v>
      </c>
      <c r="D53" s="6" t="s">
        <v>231</v>
      </c>
      <c r="E53" s="6" t="s">
        <v>232</v>
      </c>
      <c r="F53" s="7">
        <v>715.26</v>
      </c>
      <c r="G53" s="8">
        <v>12.52</v>
      </c>
      <c r="H53" s="9">
        <v>8955.06</v>
      </c>
      <c r="I53" s="37">
        <f t="shared" si="0"/>
        <v>0</v>
      </c>
      <c r="J53" s="38">
        <f t="shared" si="1"/>
        <v>8955.06</v>
      </c>
    </row>
    <row r="54" spans="1:10" ht="15.75" customHeight="1">
      <c r="A54" s="5" t="s">
        <v>233</v>
      </c>
      <c r="B54" s="6" t="s">
        <v>234</v>
      </c>
      <c r="C54" s="5" t="s">
        <v>235</v>
      </c>
      <c r="D54" s="6" t="s">
        <v>236</v>
      </c>
      <c r="E54" s="6" t="s">
        <v>237</v>
      </c>
      <c r="F54" s="7">
        <v>280.35000000000002</v>
      </c>
      <c r="G54" s="8">
        <v>11.64</v>
      </c>
      <c r="H54" s="9">
        <v>3263.27</v>
      </c>
      <c r="I54" s="37">
        <f t="shared" si="0"/>
        <v>0</v>
      </c>
      <c r="J54" s="38">
        <f t="shared" si="1"/>
        <v>3263.27</v>
      </c>
    </row>
    <row r="55" spans="1:10" ht="15.75" customHeight="1">
      <c r="A55" s="5" t="s">
        <v>238</v>
      </c>
      <c r="B55" s="6" t="s">
        <v>239</v>
      </c>
      <c r="C55" s="5" t="s">
        <v>240</v>
      </c>
      <c r="D55" s="6" t="s">
        <v>241</v>
      </c>
      <c r="E55" s="6" t="s">
        <v>242</v>
      </c>
      <c r="F55" s="7">
        <v>121.55</v>
      </c>
      <c r="G55" s="8">
        <v>14.86</v>
      </c>
      <c r="H55" s="9">
        <v>1806.23</v>
      </c>
      <c r="I55" s="37">
        <f t="shared" si="0"/>
        <v>0</v>
      </c>
      <c r="J55" s="38">
        <f t="shared" si="1"/>
        <v>1806.23</v>
      </c>
    </row>
    <row r="56" spans="1:10" ht="15.75" customHeight="1">
      <c r="A56" s="5" t="s">
        <v>243</v>
      </c>
      <c r="B56" s="6" t="s">
        <v>244</v>
      </c>
      <c r="C56" s="5" t="s">
        <v>245</v>
      </c>
      <c r="D56" s="6" t="s">
        <v>246</v>
      </c>
      <c r="E56" s="6" t="s">
        <v>247</v>
      </c>
      <c r="F56" s="7">
        <v>81.63</v>
      </c>
      <c r="G56" s="8">
        <v>20.49</v>
      </c>
      <c r="H56" s="9">
        <v>1672.6</v>
      </c>
      <c r="I56" s="37">
        <f t="shared" si="0"/>
        <v>0</v>
      </c>
      <c r="J56" s="38">
        <f t="shared" si="1"/>
        <v>1672.6</v>
      </c>
    </row>
    <row r="57" spans="1:10" ht="15.75" customHeight="1">
      <c r="A57" s="5" t="s">
        <v>248</v>
      </c>
      <c r="B57" s="6" t="s">
        <v>249</v>
      </c>
      <c r="C57" s="5" t="s">
        <v>250</v>
      </c>
      <c r="D57" s="6" t="s">
        <v>251</v>
      </c>
      <c r="E57" s="6" t="s">
        <v>252</v>
      </c>
      <c r="F57" s="7">
        <v>91.7</v>
      </c>
      <c r="G57" s="8">
        <v>18.53</v>
      </c>
      <c r="H57" s="9">
        <v>1699.2</v>
      </c>
      <c r="I57" s="37">
        <f t="shared" si="0"/>
        <v>0</v>
      </c>
      <c r="J57" s="38">
        <f t="shared" si="1"/>
        <v>1699.2</v>
      </c>
    </row>
    <row r="58" spans="1:10" ht="15.75" customHeight="1">
      <c r="A58" s="5" t="s">
        <v>253</v>
      </c>
      <c r="B58" s="6" t="s">
        <v>254</v>
      </c>
      <c r="C58" s="5" t="s">
        <v>255</v>
      </c>
      <c r="D58" s="6" t="s">
        <v>256</v>
      </c>
      <c r="E58" s="6" t="s">
        <v>257</v>
      </c>
      <c r="F58" s="7">
        <v>93.2</v>
      </c>
      <c r="G58" s="8">
        <v>16.84</v>
      </c>
      <c r="H58" s="9">
        <v>1569.49</v>
      </c>
      <c r="I58" s="37">
        <f t="shared" si="0"/>
        <v>0</v>
      </c>
      <c r="J58" s="38">
        <f t="shared" si="1"/>
        <v>1569.49</v>
      </c>
    </row>
    <row r="59" spans="1:10" ht="15.75" customHeight="1">
      <c r="A59" s="5" t="s">
        <v>258</v>
      </c>
      <c r="B59" s="6" t="s">
        <v>259</v>
      </c>
      <c r="C59" s="5" t="s">
        <v>260</v>
      </c>
      <c r="D59" s="6" t="s">
        <v>261</v>
      </c>
      <c r="E59" s="6" t="s">
        <v>262</v>
      </c>
      <c r="F59" s="7">
        <v>102</v>
      </c>
      <c r="G59" s="8">
        <v>90.19</v>
      </c>
      <c r="H59" s="9">
        <v>9199.3799999999992</v>
      </c>
      <c r="I59" s="37">
        <f t="shared" si="0"/>
        <v>0</v>
      </c>
      <c r="J59" s="38">
        <f t="shared" si="1"/>
        <v>9199.3799999999992</v>
      </c>
    </row>
    <row r="60" spans="1:10" ht="19.5" customHeight="1">
      <c r="A60" s="42" t="s">
        <v>263</v>
      </c>
      <c r="B60" s="48" t="s">
        <v>264</v>
      </c>
      <c r="C60" s="49"/>
      <c r="D60" s="49"/>
      <c r="E60" s="49"/>
      <c r="F60" s="49"/>
      <c r="G60" s="50"/>
      <c r="H60" s="39">
        <v>33679.129999999997</v>
      </c>
      <c r="I60" s="40">
        <f t="shared" si="0"/>
        <v>0</v>
      </c>
      <c r="J60" s="41">
        <f t="shared" si="1"/>
        <v>33679.129999999997</v>
      </c>
    </row>
    <row r="61" spans="1:10" ht="15.75" customHeight="1">
      <c r="A61" s="5" t="s">
        <v>265</v>
      </c>
      <c r="B61" s="6" t="s">
        <v>266</v>
      </c>
      <c r="C61" s="5" t="s">
        <v>267</v>
      </c>
      <c r="D61" s="6" t="s">
        <v>268</v>
      </c>
      <c r="E61" s="6" t="s">
        <v>269</v>
      </c>
      <c r="F61" s="7">
        <v>112.8</v>
      </c>
      <c r="G61" s="8">
        <v>84.15</v>
      </c>
      <c r="H61" s="9">
        <v>9492.1200000000008</v>
      </c>
      <c r="I61" s="37">
        <f t="shared" si="0"/>
        <v>0</v>
      </c>
      <c r="J61" s="38">
        <f t="shared" si="1"/>
        <v>9492.1200000000008</v>
      </c>
    </row>
    <row r="62" spans="1:10" ht="15.75" customHeight="1">
      <c r="A62" s="5" t="s">
        <v>270</v>
      </c>
      <c r="B62" s="6" t="s">
        <v>271</v>
      </c>
      <c r="C62" s="5" t="s">
        <v>272</v>
      </c>
      <c r="D62" s="6" t="s">
        <v>273</v>
      </c>
      <c r="E62" s="6" t="s">
        <v>274</v>
      </c>
      <c r="F62" s="7">
        <v>112.8</v>
      </c>
      <c r="G62" s="8">
        <v>57.91</v>
      </c>
      <c r="H62" s="9">
        <v>6532.25</v>
      </c>
      <c r="I62" s="37">
        <f t="shared" si="0"/>
        <v>0</v>
      </c>
      <c r="J62" s="38">
        <f t="shared" si="1"/>
        <v>6532.25</v>
      </c>
    </row>
    <row r="63" spans="1:10" ht="15.75" customHeight="1">
      <c r="A63" s="5" t="s">
        <v>275</v>
      </c>
      <c r="B63" s="6" t="s">
        <v>276</v>
      </c>
      <c r="C63" s="5" t="s">
        <v>277</v>
      </c>
      <c r="D63" s="6" t="s">
        <v>278</v>
      </c>
      <c r="E63" s="6" t="s">
        <v>279</v>
      </c>
      <c r="F63" s="7">
        <v>107</v>
      </c>
      <c r="G63" s="8">
        <v>20.49</v>
      </c>
      <c r="H63" s="9">
        <v>2192.4299999999998</v>
      </c>
      <c r="I63" s="37">
        <f t="shared" si="0"/>
        <v>0</v>
      </c>
      <c r="J63" s="38">
        <f t="shared" si="1"/>
        <v>2192.4299999999998</v>
      </c>
    </row>
    <row r="64" spans="1:10" ht="15.75" customHeight="1">
      <c r="A64" s="5" t="s">
        <v>280</v>
      </c>
      <c r="B64" s="6" t="s">
        <v>281</v>
      </c>
      <c r="C64" s="5" t="s">
        <v>282</v>
      </c>
      <c r="D64" s="6" t="s">
        <v>283</v>
      </c>
      <c r="E64" s="6" t="s">
        <v>284</v>
      </c>
      <c r="F64" s="7">
        <v>121.78</v>
      </c>
      <c r="G64" s="8">
        <v>16.84</v>
      </c>
      <c r="H64" s="9">
        <v>2050.7800000000002</v>
      </c>
      <c r="I64" s="37">
        <f t="shared" si="0"/>
        <v>0</v>
      </c>
      <c r="J64" s="38">
        <f t="shared" si="1"/>
        <v>2050.7800000000002</v>
      </c>
    </row>
    <row r="65" spans="1:10" ht="15.75" customHeight="1">
      <c r="A65" s="5" t="s">
        <v>285</v>
      </c>
      <c r="B65" s="6" t="s">
        <v>286</v>
      </c>
      <c r="C65" s="5" t="s">
        <v>287</v>
      </c>
      <c r="D65" s="6" t="s">
        <v>288</v>
      </c>
      <c r="E65" s="6" t="s">
        <v>289</v>
      </c>
      <c r="F65" s="7">
        <v>122.29</v>
      </c>
      <c r="G65" s="8">
        <v>14.86</v>
      </c>
      <c r="H65" s="9">
        <v>1817.23</v>
      </c>
      <c r="I65" s="37">
        <f t="shared" si="0"/>
        <v>0</v>
      </c>
      <c r="J65" s="38">
        <f t="shared" si="1"/>
        <v>1817.23</v>
      </c>
    </row>
    <row r="66" spans="1:10" ht="15.75" customHeight="1">
      <c r="A66" s="5" t="s">
        <v>290</v>
      </c>
      <c r="B66" s="6" t="s">
        <v>291</v>
      </c>
      <c r="C66" s="5" t="s">
        <v>292</v>
      </c>
      <c r="D66" s="6" t="s">
        <v>293</v>
      </c>
      <c r="E66" s="6" t="s">
        <v>294</v>
      </c>
      <c r="F66" s="7">
        <v>15</v>
      </c>
      <c r="G66" s="8">
        <v>57.91</v>
      </c>
      <c r="H66" s="9">
        <v>868.65</v>
      </c>
      <c r="I66" s="37">
        <f t="shared" si="0"/>
        <v>0</v>
      </c>
      <c r="J66" s="38">
        <f t="shared" si="1"/>
        <v>868.65</v>
      </c>
    </row>
    <row r="67" spans="1:10" ht="15.75" customHeight="1">
      <c r="A67" s="5" t="s">
        <v>295</v>
      </c>
      <c r="B67" s="6" t="s">
        <v>296</v>
      </c>
      <c r="C67" s="5" t="s">
        <v>297</v>
      </c>
      <c r="D67" s="6" t="s">
        <v>298</v>
      </c>
      <c r="E67" s="6" t="s">
        <v>299</v>
      </c>
      <c r="F67" s="7">
        <v>9.19</v>
      </c>
      <c r="G67" s="8">
        <v>1116.6199999999999</v>
      </c>
      <c r="H67" s="9">
        <v>10261.74</v>
      </c>
      <c r="I67" s="37">
        <f t="shared" si="0"/>
        <v>0</v>
      </c>
      <c r="J67" s="38">
        <f t="shared" si="1"/>
        <v>10261.74</v>
      </c>
    </row>
    <row r="68" spans="1:10" ht="15.75" customHeight="1">
      <c r="A68" s="5" t="s">
        <v>300</v>
      </c>
      <c r="B68" s="6" t="s">
        <v>301</v>
      </c>
      <c r="C68" s="5" t="s">
        <v>302</v>
      </c>
      <c r="D68" s="6" t="s">
        <v>303</v>
      </c>
      <c r="E68" s="6" t="s">
        <v>304</v>
      </c>
      <c r="F68" s="7">
        <v>2.1</v>
      </c>
      <c r="G68" s="8">
        <v>220.92</v>
      </c>
      <c r="H68" s="9">
        <v>463.93</v>
      </c>
      <c r="I68" s="37">
        <f t="shared" si="0"/>
        <v>0</v>
      </c>
      <c r="J68" s="38">
        <f t="shared" si="1"/>
        <v>463.93</v>
      </c>
    </row>
    <row r="69" spans="1:10" ht="19.5" customHeight="1">
      <c r="A69" s="42" t="s">
        <v>305</v>
      </c>
      <c r="B69" s="48" t="s">
        <v>306</v>
      </c>
      <c r="C69" s="49"/>
      <c r="D69" s="49"/>
      <c r="E69" s="49"/>
      <c r="F69" s="49"/>
      <c r="G69" s="50"/>
      <c r="H69" s="39">
        <v>39440.22</v>
      </c>
      <c r="I69" s="40">
        <f t="shared" si="0"/>
        <v>0</v>
      </c>
      <c r="J69" s="41">
        <f t="shared" si="1"/>
        <v>39440.22</v>
      </c>
    </row>
    <row r="70" spans="1:10" ht="15.75" customHeight="1">
      <c r="A70" s="5" t="s">
        <v>307</v>
      </c>
      <c r="B70" s="6" t="s">
        <v>308</v>
      </c>
      <c r="C70" s="5" t="s">
        <v>309</v>
      </c>
      <c r="D70" s="6" t="s">
        <v>310</v>
      </c>
      <c r="E70" s="6" t="s">
        <v>311</v>
      </c>
      <c r="F70" s="7">
        <v>152</v>
      </c>
      <c r="G70" s="8">
        <v>16.79</v>
      </c>
      <c r="H70" s="9">
        <v>2552.08</v>
      </c>
      <c r="I70" s="37">
        <f t="shared" ref="I70:I133" si="2">$I$3</f>
        <v>0</v>
      </c>
      <c r="J70" s="38">
        <f t="shared" ref="J70:J133" si="3">H70-(H70*I70)</f>
        <v>2552.08</v>
      </c>
    </row>
    <row r="71" spans="1:10" ht="15.75" customHeight="1">
      <c r="A71" s="5" t="s">
        <v>312</v>
      </c>
      <c r="B71" s="6" t="s">
        <v>313</v>
      </c>
      <c r="C71" s="5" t="s">
        <v>314</v>
      </c>
      <c r="D71" s="6" t="s">
        <v>315</v>
      </c>
      <c r="E71" s="6" t="s">
        <v>316</v>
      </c>
      <c r="F71" s="7">
        <v>79.39</v>
      </c>
      <c r="G71" s="8">
        <v>15.37</v>
      </c>
      <c r="H71" s="9">
        <v>1220.22</v>
      </c>
      <c r="I71" s="37">
        <f t="shared" si="2"/>
        <v>0</v>
      </c>
      <c r="J71" s="38">
        <f t="shared" si="3"/>
        <v>1220.22</v>
      </c>
    </row>
    <row r="72" spans="1:10" ht="15.75" customHeight="1">
      <c r="A72" s="5" t="s">
        <v>317</v>
      </c>
      <c r="B72" s="6" t="s">
        <v>318</v>
      </c>
      <c r="C72" s="5" t="s">
        <v>319</v>
      </c>
      <c r="D72" s="6" t="s">
        <v>320</v>
      </c>
      <c r="E72" s="6" t="s">
        <v>321</v>
      </c>
      <c r="F72" s="7">
        <v>935.17</v>
      </c>
      <c r="G72" s="8">
        <v>10.41</v>
      </c>
      <c r="H72" s="9">
        <v>9735.1200000000008</v>
      </c>
      <c r="I72" s="37">
        <f t="shared" si="2"/>
        <v>0</v>
      </c>
      <c r="J72" s="38">
        <f t="shared" si="3"/>
        <v>9735.1200000000008</v>
      </c>
    </row>
    <row r="73" spans="1:10" ht="15.75" customHeight="1">
      <c r="A73" s="5" t="s">
        <v>322</v>
      </c>
      <c r="B73" s="6" t="s">
        <v>323</v>
      </c>
      <c r="C73" s="5" t="s">
        <v>324</v>
      </c>
      <c r="D73" s="6" t="s">
        <v>325</v>
      </c>
      <c r="E73" s="6" t="s">
        <v>326</v>
      </c>
      <c r="F73" s="7">
        <v>12.49</v>
      </c>
      <c r="G73" s="8">
        <v>1035.1400000000001</v>
      </c>
      <c r="H73" s="9">
        <v>12928.9</v>
      </c>
      <c r="I73" s="37">
        <f t="shared" si="2"/>
        <v>0</v>
      </c>
      <c r="J73" s="38">
        <f t="shared" si="3"/>
        <v>12928.9</v>
      </c>
    </row>
    <row r="74" spans="1:10" ht="15.75" customHeight="1">
      <c r="A74" s="5" t="s">
        <v>327</v>
      </c>
      <c r="B74" s="6" t="s">
        <v>328</v>
      </c>
      <c r="C74" s="5" t="s">
        <v>329</v>
      </c>
      <c r="D74" s="6" t="s">
        <v>330</v>
      </c>
      <c r="E74" s="6" t="s">
        <v>331</v>
      </c>
      <c r="F74" s="7">
        <v>145.80000000000001</v>
      </c>
      <c r="G74" s="8">
        <v>89.19</v>
      </c>
      <c r="H74" s="9">
        <v>13003.9</v>
      </c>
      <c r="I74" s="37">
        <f t="shared" si="2"/>
        <v>0</v>
      </c>
      <c r="J74" s="38">
        <f t="shared" si="3"/>
        <v>13003.9</v>
      </c>
    </row>
    <row r="75" spans="1:10" ht="19.5" customHeight="1">
      <c r="A75" s="42" t="s">
        <v>332</v>
      </c>
      <c r="B75" s="48" t="s">
        <v>333</v>
      </c>
      <c r="C75" s="49"/>
      <c r="D75" s="49"/>
      <c r="E75" s="49"/>
      <c r="F75" s="49"/>
      <c r="G75" s="50"/>
      <c r="H75" s="39">
        <v>196627.97</v>
      </c>
      <c r="I75" s="40">
        <f t="shared" si="2"/>
        <v>0</v>
      </c>
      <c r="J75" s="41">
        <f t="shared" si="3"/>
        <v>196627.97</v>
      </c>
    </row>
    <row r="76" spans="1:10" ht="15.75" customHeight="1">
      <c r="A76" s="5" t="s">
        <v>334</v>
      </c>
      <c r="B76" s="6" t="s">
        <v>335</v>
      </c>
      <c r="C76" s="5" t="s">
        <v>336</v>
      </c>
      <c r="D76" s="6" t="s">
        <v>337</v>
      </c>
      <c r="E76" s="6" t="s">
        <v>338</v>
      </c>
      <c r="F76" s="7">
        <v>37.6</v>
      </c>
      <c r="G76" s="8">
        <v>220.92</v>
      </c>
      <c r="H76" s="9">
        <v>8306.59</v>
      </c>
      <c r="I76" s="37">
        <f t="shared" si="2"/>
        <v>0</v>
      </c>
      <c r="J76" s="38">
        <f t="shared" si="3"/>
        <v>8306.59</v>
      </c>
    </row>
    <row r="77" spans="1:10" ht="15.75" customHeight="1">
      <c r="A77" s="5" t="s">
        <v>339</v>
      </c>
      <c r="B77" s="6" t="s">
        <v>340</v>
      </c>
      <c r="C77" s="5" t="s">
        <v>341</v>
      </c>
      <c r="D77" s="6" t="s">
        <v>342</v>
      </c>
      <c r="E77" s="6" t="s">
        <v>343</v>
      </c>
      <c r="F77" s="7">
        <v>732.2</v>
      </c>
      <c r="G77" s="8">
        <v>3.45</v>
      </c>
      <c r="H77" s="9">
        <v>2526.09</v>
      </c>
      <c r="I77" s="37">
        <f t="shared" si="2"/>
        <v>0</v>
      </c>
      <c r="J77" s="38">
        <f t="shared" si="3"/>
        <v>2526.09</v>
      </c>
    </row>
    <row r="78" spans="1:10" ht="15.75" customHeight="1">
      <c r="A78" s="5" t="s">
        <v>344</v>
      </c>
      <c r="B78" s="6" t="s">
        <v>345</v>
      </c>
      <c r="C78" s="5" t="s">
        <v>346</v>
      </c>
      <c r="D78" s="6" t="s">
        <v>347</v>
      </c>
      <c r="E78" s="6" t="s">
        <v>348</v>
      </c>
      <c r="F78" s="7">
        <v>1633.77</v>
      </c>
      <c r="G78" s="8">
        <v>20.51</v>
      </c>
      <c r="H78" s="9">
        <v>33508.620000000003</v>
      </c>
      <c r="I78" s="37">
        <f t="shared" si="2"/>
        <v>0</v>
      </c>
      <c r="J78" s="38">
        <f t="shared" si="3"/>
        <v>33508.620000000003</v>
      </c>
    </row>
    <row r="79" spans="1:10" ht="15.75" customHeight="1">
      <c r="A79" s="5" t="s">
        <v>349</v>
      </c>
      <c r="B79" s="6" t="s">
        <v>350</v>
      </c>
      <c r="C79" s="5" t="s">
        <v>351</v>
      </c>
      <c r="D79" s="6" t="s">
        <v>352</v>
      </c>
      <c r="E79" s="6" t="s">
        <v>353</v>
      </c>
      <c r="F79" s="7">
        <v>11.3</v>
      </c>
      <c r="G79" s="8">
        <v>82.34</v>
      </c>
      <c r="H79" s="9">
        <v>930.44</v>
      </c>
      <c r="I79" s="37">
        <f t="shared" si="2"/>
        <v>0</v>
      </c>
      <c r="J79" s="38">
        <f t="shared" si="3"/>
        <v>930.44</v>
      </c>
    </row>
    <row r="80" spans="1:10" ht="15.75" customHeight="1">
      <c r="A80" s="5" t="s">
        <v>354</v>
      </c>
      <c r="B80" s="6" t="s">
        <v>355</v>
      </c>
      <c r="C80" s="5" t="s">
        <v>356</v>
      </c>
      <c r="D80" s="6" t="s">
        <v>357</v>
      </c>
      <c r="E80" s="6" t="s">
        <v>358</v>
      </c>
      <c r="F80" s="7">
        <v>75.3</v>
      </c>
      <c r="G80" s="8">
        <v>1012.52</v>
      </c>
      <c r="H80" s="9">
        <v>76242.759999999995</v>
      </c>
      <c r="I80" s="37">
        <f t="shared" si="2"/>
        <v>0</v>
      </c>
      <c r="J80" s="38">
        <f t="shared" si="3"/>
        <v>76242.759999999995</v>
      </c>
    </row>
    <row r="81" spans="1:10" ht="15.75" customHeight="1">
      <c r="A81" s="5" t="s">
        <v>359</v>
      </c>
      <c r="B81" s="6" t="s">
        <v>360</v>
      </c>
      <c r="C81" s="5" t="s">
        <v>361</v>
      </c>
      <c r="D81" s="6" t="s">
        <v>362</v>
      </c>
      <c r="E81" s="6" t="s">
        <v>363</v>
      </c>
      <c r="F81" s="7">
        <v>752.96</v>
      </c>
      <c r="G81" s="8">
        <v>34.24</v>
      </c>
      <c r="H81" s="9">
        <v>25781.35</v>
      </c>
      <c r="I81" s="37">
        <f t="shared" si="2"/>
        <v>0</v>
      </c>
      <c r="J81" s="38">
        <f t="shared" si="3"/>
        <v>25781.35</v>
      </c>
    </row>
    <row r="82" spans="1:10" ht="15.75" customHeight="1">
      <c r="A82" s="5" t="s">
        <v>364</v>
      </c>
      <c r="B82" s="6" t="s">
        <v>365</v>
      </c>
      <c r="C82" s="5" t="s">
        <v>366</v>
      </c>
      <c r="D82" s="6" t="s">
        <v>367</v>
      </c>
      <c r="E82" s="6" t="s">
        <v>368</v>
      </c>
      <c r="F82" s="7">
        <v>500</v>
      </c>
      <c r="G82" s="8">
        <v>1.71</v>
      </c>
      <c r="H82" s="9">
        <v>855</v>
      </c>
      <c r="I82" s="37">
        <f t="shared" si="2"/>
        <v>0</v>
      </c>
      <c r="J82" s="38">
        <f t="shared" si="3"/>
        <v>855</v>
      </c>
    </row>
    <row r="83" spans="1:10" ht="15.75" customHeight="1">
      <c r="A83" s="5" t="s">
        <v>369</v>
      </c>
      <c r="B83" s="6" t="s">
        <v>370</v>
      </c>
      <c r="C83" s="5" t="s">
        <v>371</v>
      </c>
      <c r="D83" s="6" t="s">
        <v>372</v>
      </c>
      <c r="E83" s="6" t="s">
        <v>373</v>
      </c>
      <c r="F83" s="7">
        <v>480</v>
      </c>
      <c r="G83" s="8">
        <v>14.37</v>
      </c>
      <c r="H83" s="9">
        <v>6897.6</v>
      </c>
      <c r="I83" s="37">
        <f t="shared" si="2"/>
        <v>0</v>
      </c>
      <c r="J83" s="38">
        <f t="shared" si="3"/>
        <v>6897.6</v>
      </c>
    </row>
    <row r="84" spans="1:10" ht="15.75" customHeight="1">
      <c r="A84" s="5" t="s">
        <v>374</v>
      </c>
      <c r="B84" s="6" t="s">
        <v>375</v>
      </c>
      <c r="C84" s="5" t="s">
        <v>376</v>
      </c>
      <c r="D84" s="6" t="s">
        <v>377</v>
      </c>
      <c r="E84" s="6" t="s">
        <v>378</v>
      </c>
      <c r="F84" s="7">
        <v>480</v>
      </c>
      <c r="G84" s="8">
        <v>85.99</v>
      </c>
      <c r="H84" s="9">
        <v>41275.199999999997</v>
      </c>
      <c r="I84" s="37">
        <f t="shared" si="2"/>
        <v>0</v>
      </c>
      <c r="J84" s="38">
        <f t="shared" si="3"/>
        <v>41275.199999999997</v>
      </c>
    </row>
    <row r="85" spans="1:10" ht="15.75" customHeight="1">
      <c r="A85" s="5" t="s">
        <v>379</v>
      </c>
      <c r="B85" s="6" t="s">
        <v>380</v>
      </c>
      <c r="C85" s="5" t="s">
        <v>381</v>
      </c>
      <c r="D85" s="6" t="s">
        <v>382</v>
      </c>
      <c r="E85" s="6" t="s">
        <v>383</v>
      </c>
      <c r="F85" s="7">
        <v>8</v>
      </c>
      <c r="G85" s="8">
        <v>38.04</v>
      </c>
      <c r="H85" s="9">
        <v>304.32</v>
      </c>
      <c r="I85" s="37">
        <f t="shared" si="2"/>
        <v>0</v>
      </c>
      <c r="J85" s="38">
        <f t="shared" si="3"/>
        <v>304.32</v>
      </c>
    </row>
    <row r="86" spans="1:10" ht="19.5" customHeight="1">
      <c r="A86" s="42" t="s">
        <v>384</v>
      </c>
      <c r="B86" s="48" t="s">
        <v>385</v>
      </c>
      <c r="C86" s="49"/>
      <c r="D86" s="49"/>
      <c r="E86" s="49"/>
      <c r="F86" s="49"/>
      <c r="G86" s="50"/>
      <c r="H86" s="39">
        <v>324508.12</v>
      </c>
      <c r="I86" s="40">
        <f t="shared" si="2"/>
        <v>0</v>
      </c>
      <c r="J86" s="41">
        <f t="shared" si="3"/>
        <v>324508.12</v>
      </c>
    </row>
    <row r="87" spans="1:10" ht="15.75" customHeight="1">
      <c r="A87" s="5" t="s">
        <v>386</v>
      </c>
      <c r="B87" s="6" t="s">
        <v>387</v>
      </c>
      <c r="C87" s="5" t="s">
        <v>388</v>
      </c>
      <c r="D87" s="6" t="s">
        <v>389</v>
      </c>
      <c r="E87" s="6" t="s">
        <v>390</v>
      </c>
      <c r="F87" s="7">
        <v>1030.4000000000001</v>
      </c>
      <c r="G87" s="8">
        <v>82.28</v>
      </c>
      <c r="H87" s="9">
        <v>84781.31</v>
      </c>
      <c r="I87" s="37">
        <f t="shared" si="2"/>
        <v>0</v>
      </c>
      <c r="J87" s="38">
        <f t="shared" si="3"/>
        <v>84781.31</v>
      </c>
    </row>
    <row r="88" spans="1:10" ht="15.75" customHeight="1">
      <c r="A88" s="5" t="s">
        <v>391</v>
      </c>
      <c r="B88" s="6" t="s">
        <v>392</v>
      </c>
      <c r="C88" s="5" t="s">
        <v>393</v>
      </c>
      <c r="D88" s="6" t="s">
        <v>394</v>
      </c>
      <c r="E88" s="6" t="s">
        <v>395</v>
      </c>
      <c r="F88" s="7">
        <v>3800</v>
      </c>
      <c r="G88" s="8">
        <v>24.81</v>
      </c>
      <c r="H88" s="9">
        <v>94278</v>
      </c>
      <c r="I88" s="37">
        <f t="shared" si="2"/>
        <v>0</v>
      </c>
      <c r="J88" s="38">
        <f t="shared" si="3"/>
        <v>94278</v>
      </c>
    </row>
    <row r="89" spans="1:10" ht="15.75" customHeight="1">
      <c r="A89" s="5" t="s">
        <v>396</v>
      </c>
      <c r="B89" s="6" t="s">
        <v>397</v>
      </c>
      <c r="C89" s="5" t="s">
        <v>398</v>
      </c>
      <c r="D89" s="6" t="s">
        <v>399</v>
      </c>
      <c r="E89" s="6" t="s">
        <v>400</v>
      </c>
      <c r="F89" s="7">
        <v>2100</v>
      </c>
      <c r="G89" s="8">
        <v>12.18</v>
      </c>
      <c r="H89" s="9">
        <v>25578</v>
      </c>
      <c r="I89" s="37">
        <f t="shared" si="2"/>
        <v>0</v>
      </c>
      <c r="J89" s="38">
        <f t="shared" si="3"/>
        <v>25578</v>
      </c>
    </row>
    <row r="90" spans="1:10" ht="15.75" customHeight="1">
      <c r="A90" s="5" t="s">
        <v>401</v>
      </c>
      <c r="B90" s="6" t="s">
        <v>402</v>
      </c>
      <c r="C90" s="5" t="s">
        <v>403</v>
      </c>
      <c r="D90" s="6" t="s">
        <v>404</v>
      </c>
      <c r="E90" s="6" t="s">
        <v>405</v>
      </c>
      <c r="F90" s="7">
        <v>3100</v>
      </c>
      <c r="G90" s="8">
        <v>11.56</v>
      </c>
      <c r="H90" s="9">
        <v>35836</v>
      </c>
      <c r="I90" s="37">
        <f t="shared" si="2"/>
        <v>0</v>
      </c>
      <c r="J90" s="38">
        <f t="shared" si="3"/>
        <v>35836</v>
      </c>
    </row>
    <row r="91" spans="1:10" ht="15.75" customHeight="1">
      <c r="A91" s="5" t="s">
        <v>406</v>
      </c>
      <c r="B91" s="6" t="s">
        <v>407</v>
      </c>
      <c r="C91" s="5" t="s">
        <v>408</v>
      </c>
      <c r="D91" s="6" t="s">
        <v>409</v>
      </c>
      <c r="E91" s="6" t="s">
        <v>410</v>
      </c>
      <c r="F91" s="7">
        <v>2800</v>
      </c>
      <c r="G91" s="8">
        <v>17.73</v>
      </c>
      <c r="H91" s="9">
        <v>49644</v>
      </c>
      <c r="I91" s="37">
        <f t="shared" si="2"/>
        <v>0</v>
      </c>
      <c r="J91" s="38">
        <f t="shared" si="3"/>
        <v>49644</v>
      </c>
    </row>
    <row r="92" spans="1:10" ht="15.75" customHeight="1">
      <c r="A92" s="5" t="s">
        <v>411</v>
      </c>
      <c r="B92" s="6" t="s">
        <v>412</v>
      </c>
      <c r="C92" s="5" t="s">
        <v>413</v>
      </c>
      <c r="D92" s="6" t="s">
        <v>414</v>
      </c>
      <c r="E92" s="6" t="s">
        <v>415</v>
      </c>
      <c r="F92" s="7">
        <v>160</v>
      </c>
      <c r="G92" s="8">
        <v>37.76</v>
      </c>
      <c r="H92" s="9">
        <v>6041.6</v>
      </c>
      <c r="I92" s="37">
        <f t="shared" si="2"/>
        <v>0</v>
      </c>
      <c r="J92" s="38">
        <f t="shared" si="3"/>
        <v>6041.6</v>
      </c>
    </row>
    <row r="93" spans="1:10" ht="15.75" customHeight="1">
      <c r="A93" s="5" t="s">
        <v>416</v>
      </c>
      <c r="B93" s="6" t="s">
        <v>417</v>
      </c>
      <c r="C93" s="5" t="s">
        <v>418</v>
      </c>
      <c r="D93" s="6" t="s">
        <v>419</v>
      </c>
      <c r="E93" s="6" t="s">
        <v>420</v>
      </c>
      <c r="F93" s="7">
        <v>160</v>
      </c>
      <c r="G93" s="8">
        <v>31.56</v>
      </c>
      <c r="H93" s="9">
        <v>5049.6000000000004</v>
      </c>
      <c r="I93" s="37">
        <f t="shared" si="2"/>
        <v>0</v>
      </c>
      <c r="J93" s="38">
        <f t="shared" si="3"/>
        <v>5049.6000000000004</v>
      </c>
    </row>
    <row r="94" spans="1:10" ht="15.75" customHeight="1">
      <c r="A94" s="5" t="s">
        <v>421</v>
      </c>
      <c r="B94" s="6" t="s">
        <v>422</v>
      </c>
      <c r="C94" s="5" t="s">
        <v>423</v>
      </c>
      <c r="D94" s="6" t="s">
        <v>424</v>
      </c>
      <c r="E94" s="6" t="s">
        <v>425</v>
      </c>
      <c r="F94" s="7">
        <v>280</v>
      </c>
      <c r="G94" s="8">
        <v>14.87</v>
      </c>
      <c r="H94" s="9">
        <v>4163.6000000000004</v>
      </c>
      <c r="I94" s="37">
        <f t="shared" si="2"/>
        <v>0</v>
      </c>
      <c r="J94" s="38">
        <f t="shared" si="3"/>
        <v>4163.6000000000004</v>
      </c>
    </row>
    <row r="95" spans="1:10" ht="15.75" customHeight="1">
      <c r="A95" s="5" t="s">
        <v>426</v>
      </c>
      <c r="B95" s="6" t="s">
        <v>427</v>
      </c>
      <c r="C95" s="5" t="s">
        <v>428</v>
      </c>
      <c r="D95" s="6" t="s">
        <v>429</v>
      </c>
      <c r="E95" s="6" t="s">
        <v>430</v>
      </c>
      <c r="F95" s="7">
        <v>1</v>
      </c>
      <c r="G95" s="8">
        <v>44.01</v>
      </c>
      <c r="H95" s="9">
        <v>44.01</v>
      </c>
      <c r="I95" s="37">
        <f t="shared" si="2"/>
        <v>0</v>
      </c>
      <c r="J95" s="38">
        <f t="shared" si="3"/>
        <v>44.01</v>
      </c>
    </row>
    <row r="96" spans="1:10" ht="15.75" customHeight="1">
      <c r="A96" s="5" t="s">
        <v>431</v>
      </c>
      <c r="B96" s="6" t="s">
        <v>432</v>
      </c>
      <c r="C96" s="5" t="s">
        <v>433</v>
      </c>
      <c r="D96" s="6" t="s">
        <v>434</v>
      </c>
      <c r="E96" s="6" t="s">
        <v>435</v>
      </c>
      <c r="F96" s="7">
        <v>400</v>
      </c>
      <c r="G96" s="8">
        <v>37.03</v>
      </c>
      <c r="H96" s="9">
        <v>14812</v>
      </c>
      <c r="I96" s="37">
        <f t="shared" si="2"/>
        <v>0</v>
      </c>
      <c r="J96" s="38">
        <f t="shared" si="3"/>
        <v>14812</v>
      </c>
    </row>
    <row r="97" spans="1:10" ht="15.75" customHeight="1">
      <c r="A97" s="5" t="s">
        <v>436</v>
      </c>
      <c r="B97" s="6" t="s">
        <v>437</v>
      </c>
      <c r="C97" s="5" t="s">
        <v>438</v>
      </c>
      <c r="D97" s="6" t="s">
        <v>439</v>
      </c>
      <c r="E97" s="6" t="s">
        <v>440</v>
      </c>
      <c r="F97" s="7">
        <v>400</v>
      </c>
      <c r="G97" s="8">
        <v>10.7</v>
      </c>
      <c r="H97" s="9">
        <v>4280</v>
      </c>
      <c r="I97" s="37">
        <f t="shared" si="2"/>
        <v>0</v>
      </c>
      <c r="J97" s="38">
        <f t="shared" si="3"/>
        <v>4280</v>
      </c>
    </row>
    <row r="98" spans="1:10" ht="19.5" customHeight="1">
      <c r="A98" s="42" t="s">
        <v>441</v>
      </c>
      <c r="B98" s="48" t="s">
        <v>442</v>
      </c>
      <c r="C98" s="49"/>
      <c r="D98" s="49"/>
      <c r="E98" s="49"/>
      <c r="F98" s="49"/>
      <c r="G98" s="50"/>
      <c r="H98" s="39">
        <v>34946.31</v>
      </c>
      <c r="I98" s="40">
        <f t="shared" si="2"/>
        <v>0</v>
      </c>
      <c r="J98" s="41">
        <f t="shared" si="3"/>
        <v>34946.31</v>
      </c>
    </row>
    <row r="99" spans="1:10" ht="15.75" customHeight="1">
      <c r="A99" s="5" t="s">
        <v>443</v>
      </c>
      <c r="B99" s="6" t="s">
        <v>444</v>
      </c>
      <c r="C99" s="5" t="s">
        <v>445</v>
      </c>
      <c r="D99" s="6" t="s">
        <v>446</v>
      </c>
      <c r="E99" s="6" t="s">
        <v>447</v>
      </c>
      <c r="F99" s="7">
        <v>147</v>
      </c>
      <c r="G99" s="8">
        <v>53.41</v>
      </c>
      <c r="H99" s="9">
        <v>7851.27</v>
      </c>
      <c r="I99" s="37">
        <f t="shared" si="2"/>
        <v>0</v>
      </c>
      <c r="J99" s="38">
        <f t="shared" si="3"/>
        <v>7851.27</v>
      </c>
    </row>
    <row r="100" spans="1:10" ht="15.75" customHeight="1">
      <c r="A100" s="5" t="s">
        <v>448</v>
      </c>
      <c r="B100" s="6" t="s">
        <v>449</v>
      </c>
      <c r="C100" s="5" t="s">
        <v>450</v>
      </c>
      <c r="D100" s="6" t="s">
        <v>451</v>
      </c>
      <c r="E100" s="6" t="s">
        <v>452</v>
      </c>
      <c r="F100" s="7">
        <v>147</v>
      </c>
      <c r="G100" s="8">
        <v>15.62</v>
      </c>
      <c r="H100" s="9">
        <v>2296.14</v>
      </c>
      <c r="I100" s="37">
        <f t="shared" si="2"/>
        <v>0</v>
      </c>
      <c r="J100" s="38">
        <f t="shared" si="3"/>
        <v>2296.14</v>
      </c>
    </row>
    <row r="101" spans="1:10" ht="15.75" customHeight="1">
      <c r="A101" s="5" t="s">
        <v>453</v>
      </c>
      <c r="B101" s="6" t="s">
        <v>454</v>
      </c>
      <c r="C101" s="5" t="s">
        <v>455</v>
      </c>
      <c r="D101" s="6" t="s">
        <v>456</v>
      </c>
      <c r="E101" s="6" t="s">
        <v>457</v>
      </c>
      <c r="F101" s="7">
        <v>147</v>
      </c>
      <c r="G101" s="8">
        <v>126.91</v>
      </c>
      <c r="H101" s="9">
        <v>18655.77</v>
      </c>
      <c r="I101" s="37">
        <f t="shared" si="2"/>
        <v>0</v>
      </c>
      <c r="J101" s="38">
        <f t="shared" si="3"/>
        <v>18655.77</v>
      </c>
    </row>
    <row r="102" spans="1:10" ht="15.75" customHeight="1">
      <c r="A102" s="5" t="s">
        <v>458</v>
      </c>
      <c r="B102" s="6" t="s">
        <v>459</v>
      </c>
      <c r="C102" s="5" t="s">
        <v>460</v>
      </c>
      <c r="D102" s="6" t="s">
        <v>461</v>
      </c>
      <c r="E102" s="6" t="s">
        <v>462</v>
      </c>
      <c r="F102" s="7">
        <v>147</v>
      </c>
      <c r="G102" s="8">
        <v>18.54</v>
      </c>
      <c r="H102" s="9">
        <v>2725.38</v>
      </c>
      <c r="I102" s="37">
        <f t="shared" si="2"/>
        <v>0</v>
      </c>
      <c r="J102" s="38">
        <f t="shared" si="3"/>
        <v>2725.38</v>
      </c>
    </row>
    <row r="103" spans="1:10" ht="15.75" customHeight="1">
      <c r="A103" s="5" t="s">
        <v>463</v>
      </c>
      <c r="B103" s="6" t="s">
        <v>464</v>
      </c>
      <c r="C103" s="5" t="s">
        <v>465</v>
      </c>
      <c r="D103" s="6" t="s">
        <v>466</v>
      </c>
      <c r="E103" s="6" t="s">
        <v>467</v>
      </c>
      <c r="F103" s="7">
        <v>147</v>
      </c>
      <c r="G103" s="8">
        <v>5.72</v>
      </c>
      <c r="H103" s="9">
        <v>840.84</v>
      </c>
      <c r="I103" s="37">
        <f t="shared" si="2"/>
        <v>0</v>
      </c>
      <c r="J103" s="38">
        <f t="shared" si="3"/>
        <v>840.84</v>
      </c>
    </row>
    <row r="104" spans="1:10" ht="15.75" customHeight="1">
      <c r="A104" s="5" t="s">
        <v>468</v>
      </c>
      <c r="B104" s="6" t="s">
        <v>469</v>
      </c>
      <c r="C104" s="5" t="s">
        <v>470</v>
      </c>
      <c r="D104" s="6" t="s">
        <v>471</v>
      </c>
      <c r="E104" s="6" t="s">
        <v>472</v>
      </c>
      <c r="F104" s="7">
        <v>147</v>
      </c>
      <c r="G104" s="8">
        <v>17.53</v>
      </c>
      <c r="H104" s="9">
        <v>2576.91</v>
      </c>
      <c r="I104" s="37">
        <f t="shared" si="2"/>
        <v>0</v>
      </c>
      <c r="J104" s="38">
        <f t="shared" si="3"/>
        <v>2576.91</v>
      </c>
    </row>
    <row r="105" spans="1:10" ht="19.5" customHeight="1">
      <c r="A105" s="42" t="s">
        <v>473</v>
      </c>
      <c r="B105" s="48" t="s">
        <v>474</v>
      </c>
      <c r="C105" s="49"/>
      <c r="D105" s="49"/>
      <c r="E105" s="49"/>
      <c r="F105" s="49"/>
      <c r="G105" s="50"/>
      <c r="H105" s="39">
        <v>57257.86</v>
      </c>
      <c r="I105" s="40">
        <f t="shared" si="2"/>
        <v>0</v>
      </c>
      <c r="J105" s="41">
        <f t="shared" si="3"/>
        <v>57257.86</v>
      </c>
    </row>
    <row r="106" spans="1:10" ht="19.5" customHeight="1">
      <c r="A106" s="42" t="s">
        <v>475</v>
      </c>
      <c r="B106" s="48" t="s">
        <v>476</v>
      </c>
      <c r="C106" s="49"/>
      <c r="D106" s="49"/>
      <c r="E106" s="49"/>
      <c r="F106" s="49"/>
      <c r="G106" s="50"/>
      <c r="H106" s="39">
        <v>14835.69</v>
      </c>
      <c r="I106" s="40">
        <f t="shared" si="2"/>
        <v>0</v>
      </c>
      <c r="J106" s="41">
        <f t="shared" si="3"/>
        <v>14835.69</v>
      </c>
    </row>
    <row r="107" spans="1:10" ht="15.75" customHeight="1">
      <c r="A107" s="5" t="s">
        <v>477</v>
      </c>
      <c r="B107" s="6" t="s">
        <v>478</v>
      </c>
      <c r="C107" s="5" t="s">
        <v>479</v>
      </c>
      <c r="D107" s="6" t="s">
        <v>480</v>
      </c>
      <c r="E107" s="6" t="s">
        <v>481</v>
      </c>
      <c r="F107" s="7">
        <v>3</v>
      </c>
      <c r="G107" s="8">
        <v>106.52</v>
      </c>
      <c r="H107" s="9">
        <v>319.56</v>
      </c>
      <c r="I107" s="37">
        <f t="shared" si="2"/>
        <v>0</v>
      </c>
      <c r="J107" s="38">
        <f t="shared" si="3"/>
        <v>319.56</v>
      </c>
    </row>
    <row r="108" spans="1:10" ht="15.75" customHeight="1">
      <c r="A108" s="5" t="s">
        <v>482</v>
      </c>
      <c r="B108" s="6" t="s">
        <v>483</v>
      </c>
      <c r="C108" s="5" t="s">
        <v>484</v>
      </c>
      <c r="D108" s="6" t="s">
        <v>485</v>
      </c>
      <c r="E108" s="6" t="s">
        <v>486</v>
      </c>
      <c r="F108" s="7">
        <v>1</v>
      </c>
      <c r="G108" s="8">
        <v>12.88</v>
      </c>
      <c r="H108" s="9">
        <v>12.88</v>
      </c>
      <c r="I108" s="37">
        <f t="shared" si="2"/>
        <v>0</v>
      </c>
      <c r="J108" s="38">
        <f t="shared" si="3"/>
        <v>12.88</v>
      </c>
    </row>
    <row r="109" spans="1:10" ht="15.75" customHeight="1">
      <c r="A109" s="5" t="s">
        <v>487</v>
      </c>
      <c r="B109" s="6" t="s">
        <v>488</v>
      </c>
      <c r="C109" s="5" t="s">
        <v>489</v>
      </c>
      <c r="D109" s="6" t="s">
        <v>490</v>
      </c>
      <c r="E109" s="6" t="s">
        <v>491</v>
      </c>
      <c r="F109" s="7">
        <v>1</v>
      </c>
      <c r="G109" s="8">
        <v>51.75</v>
      </c>
      <c r="H109" s="9">
        <v>51.75</v>
      </c>
      <c r="I109" s="37">
        <f t="shared" si="2"/>
        <v>0</v>
      </c>
      <c r="J109" s="38">
        <f t="shared" si="3"/>
        <v>51.75</v>
      </c>
    </row>
    <row r="110" spans="1:10" ht="15.75" customHeight="1">
      <c r="A110" s="5" t="s">
        <v>492</v>
      </c>
      <c r="B110" s="6" t="s">
        <v>493</v>
      </c>
      <c r="C110" s="5" t="s">
        <v>494</v>
      </c>
      <c r="D110" s="6" t="s">
        <v>495</v>
      </c>
      <c r="E110" s="6" t="s">
        <v>496</v>
      </c>
      <c r="F110" s="7">
        <v>1</v>
      </c>
      <c r="G110" s="8">
        <v>431.44</v>
      </c>
      <c r="H110" s="9">
        <v>431.44</v>
      </c>
      <c r="I110" s="37">
        <f t="shared" si="2"/>
        <v>0</v>
      </c>
      <c r="J110" s="38">
        <f t="shared" si="3"/>
        <v>431.44</v>
      </c>
    </row>
    <row r="111" spans="1:10" ht="15.75" customHeight="1">
      <c r="A111" s="5" t="s">
        <v>497</v>
      </c>
      <c r="B111" s="6" t="s">
        <v>498</v>
      </c>
      <c r="C111" s="5" t="s">
        <v>499</v>
      </c>
      <c r="D111" s="6" t="s">
        <v>500</v>
      </c>
      <c r="E111" s="6" t="s">
        <v>501</v>
      </c>
      <c r="F111" s="7">
        <v>5</v>
      </c>
      <c r="G111" s="8">
        <v>13.24</v>
      </c>
      <c r="H111" s="9">
        <v>66.2</v>
      </c>
      <c r="I111" s="37">
        <f t="shared" si="2"/>
        <v>0</v>
      </c>
      <c r="J111" s="38">
        <f t="shared" si="3"/>
        <v>66.2</v>
      </c>
    </row>
    <row r="112" spans="1:10" ht="15.75" customHeight="1">
      <c r="A112" s="5" t="s">
        <v>502</v>
      </c>
      <c r="B112" s="6" t="s">
        <v>503</v>
      </c>
      <c r="C112" s="5" t="s">
        <v>504</v>
      </c>
      <c r="D112" s="6" t="s">
        <v>505</v>
      </c>
      <c r="E112" s="6" t="s">
        <v>506</v>
      </c>
      <c r="F112" s="7">
        <v>3</v>
      </c>
      <c r="G112" s="8">
        <v>60.53</v>
      </c>
      <c r="H112" s="9">
        <v>181.59</v>
      </c>
      <c r="I112" s="37">
        <f t="shared" si="2"/>
        <v>0</v>
      </c>
      <c r="J112" s="38">
        <f t="shared" si="3"/>
        <v>181.59</v>
      </c>
    </row>
    <row r="113" spans="1:10" ht="15.75" customHeight="1">
      <c r="A113" s="5" t="s">
        <v>507</v>
      </c>
      <c r="B113" s="6" t="s">
        <v>508</v>
      </c>
      <c r="C113" s="5" t="s">
        <v>509</v>
      </c>
      <c r="D113" s="6" t="s">
        <v>510</v>
      </c>
      <c r="E113" s="6" t="s">
        <v>511</v>
      </c>
      <c r="F113" s="7">
        <v>7</v>
      </c>
      <c r="G113" s="8">
        <v>2.4500000000000002</v>
      </c>
      <c r="H113" s="9">
        <v>17.149999999999999</v>
      </c>
      <c r="I113" s="37">
        <f t="shared" si="2"/>
        <v>0</v>
      </c>
      <c r="J113" s="38">
        <f t="shared" si="3"/>
        <v>17.149999999999999</v>
      </c>
    </row>
    <row r="114" spans="1:10" ht="15.75" customHeight="1">
      <c r="A114" s="5" t="s">
        <v>512</v>
      </c>
      <c r="B114" s="6" t="s">
        <v>513</v>
      </c>
      <c r="C114" s="5" t="s">
        <v>514</v>
      </c>
      <c r="D114" s="6" t="s">
        <v>515</v>
      </c>
      <c r="E114" s="6" t="s">
        <v>516</v>
      </c>
      <c r="F114" s="7">
        <v>14</v>
      </c>
      <c r="G114" s="8">
        <v>10.56</v>
      </c>
      <c r="H114" s="9">
        <v>147.84</v>
      </c>
      <c r="I114" s="37">
        <f t="shared" si="2"/>
        <v>0</v>
      </c>
      <c r="J114" s="38">
        <f t="shared" si="3"/>
        <v>147.84</v>
      </c>
    </row>
    <row r="115" spans="1:10" ht="15.75" customHeight="1">
      <c r="A115" s="5" t="s">
        <v>517</v>
      </c>
      <c r="B115" s="6" t="s">
        <v>518</v>
      </c>
      <c r="C115" s="5" t="s">
        <v>519</v>
      </c>
      <c r="D115" s="6" t="s">
        <v>520</v>
      </c>
      <c r="E115" s="6" t="s">
        <v>521</v>
      </c>
      <c r="F115" s="7">
        <v>530</v>
      </c>
      <c r="G115" s="8">
        <v>6.13</v>
      </c>
      <c r="H115" s="9">
        <v>3248.9</v>
      </c>
      <c r="I115" s="37">
        <f t="shared" si="2"/>
        <v>0</v>
      </c>
      <c r="J115" s="38">
        <f t="shared" si="3"/>
        <v>3248.9</v>
      </c>
    </row>
    <row r="116" spans="1:10" ht="15.75" customHeight="1">
      <c r="A116" s="5" t="s">
        <v>522</v>
      </c>
      <c r="B116" s="6" t="s">
        <v>523</v>
      </c>
      <c r="C116" s="5" t="s">
        <v>524</v>
      </c>
      <c r="D116" s="6" t="s">
        <v>525</v>
      </c>
      <c r="E116" s="6" t="s">
        <v>526</v>
      </c>
      <c r="F116" s="7">
        <v>110</v>
      </c>
      <c r="G116" s="8">
        <v>17.46</v>
      </c>
      <c r="H116" s="9">
        <v>1920.6</v>
      </c>
      <c r="I116" s="37">
        <f t="shared" si="2"/>
        <v>0</v>
      </c>
      <c r="J116" s="38">
        <f t="shared" si="3"/>
        <v>1920.6</v>
      </c>
    </row>
    <row r="117" spans="1:10" ht="15.75" customHeight="1">
      <c r="A117" s="5" t="s">
        <v>527</v>
      </c>
      <c r="B117" s="6" t="s">
        <v>528</v>
      </c>
      <c r="C117" s="5" t="s">
        <v>529</v>
      </c>
      <c r="D117" s="6" t="s">
        <v>530</v>
      </c>
      <c r="E117" s="6" t="s">
        <v>531</v>
      </c>
      <c r="F117" s="7">
        <v>42</v>
      </c>
      <c r="G117" s="8">
        <v>5.09</v>
      </c>
      <c r="H117" s="9">
        <v>213.78</v>
      </c>
      <c r="I117" s="37">
        <f t="shared" si="2"/>
        <v>0</v>
      </c>
      <c r="J117" s="38">
        <f t="shared" si="3"/>
        <v>213.78</v>
      </c>
    </row>
    <row r="118" spans="1:10" ht="15.75" customHeight="1">
      <c r="A118" s="5" t="s">
        <v>532</v>
      </c>
      <c r="B118" s="6" t="s">
        <v>533</v>
      </c>
      <c r="C118" s="5" t="s">
        <v>534</v>
      </c>
      <c r="D118" s="6" t="s">
        <v>535</v>
      </c>
      <c r="E118" s="6" t="s">
        <v>536</v>
      </c>
      <c r="F118" s="7">
        <v>10</v>
      </c>
      <c r="G118" s="8">
        <v>44.47</v>
      </c>
      <c r="H118" s="9">
        <v>444.7</v>
      </c>
      <c r="I118" s="37">
        <f t="shared" si="2"/>
        <v>0</v>
      </c>
      <c r="J118" s="38">
        <f t="shared" si="3"/>
        <v>444.7</v>
      </c>
    </row>
    <row r="119" spans="1:10" ht="15.75" customHeight="1">
      <c r="A119" s="5" t="s">
        <v>537</v>
      </c>
      <c r="B119" s="6" t="s">
        <v>538</v>
      </c>
      <c r="C119" s="5" t="s">
        <v>539</v>
      </c>
      <c r="D119" s="6" t="s">
        <v>540</v>
      </c>
      <c r="E119" s="6" t="s">
        <v>541</v>
      </c>
      <c r="F119" s="7">
        <v>2</v>
      </c>
      <c r="G119" s="8">
        <v>15.26</v>
      </c>
      <c r="H119" s="9">
        <v>30.52</v>
      </c>
      <c r="I119" s="37">
        <f t="shared" si="2"/>
        <v>0</v>
      </c>
      <c r="J119" s="38">
        <f t="shared" si="3"/>
        <v>30.52</v>
      </c>
    </row>
    <row r="120" spans="1:10" ht="15.75" customHeight="1">
      <c r="A120" s="5" t="s">
        <v>542</v>
      </c>
      <c r="B120" s="6" t="s">
        <v>543</v>
      </c>
      <c r="C120" s="5" t="s">
        <v>544</v>
      </c>
      <c r="D120" s="6" t="s">
        <v>545</v>
      </c>
      <c r="E120" s="6" t="s">
        <v>546</v>
      </c>
      <c r="F120" s="7">
        <v>5</v>
      </c>
      <c r="G120" s="8">
        <v>1.74</v>
      </c>
      <c r="H120" s="9">
        <v>8.6999999999999993</v>
      </c>
      <c r="I120" s="37">
        <f t="shared" si="2"/>
        <v>0</v>
      </c>
      <c r="J120" s="38">
        <f t="shared" si="3"/>
        <v>8.6999999999999993</v>
      </c>
    </row>
    <row r="121" spans="1:10" ht="15.75" customHeight="1">
      <c r="A121" s="5" t="s">
        <v>547</v>
      </c>
      <c r="B121" s="6" t="s">
        <v>548</v>
      </c>
      <c r="C121" s="5" t="s">
        <v>549</v>
      </c>
      <c r="D121" s="6" t="s">
        <v>550</v>
      </c>
      <c r="E121" s="6" t="s">
        <v>551</v>
      </c>
      <c r="F121" s="7">
        <v>80</v>
      </c>
      <c r="G121" s="8">
        <v>0.95</v>
      </c>
      <c r="H121" s="9">
        <v>76</v>
      </c>
      <c r="I121" s="37">
        <f t="shared" si="2"/>
        <v>0</v>
      </c>
      <c r="J121" s="38">
        <f t="shared" si="3"/>
        <v>76</v>
      </c>
    </row>
    <row r="122" spans="1:10" ht="15.75" customHeight="1">
      <c r="A122" s="5" t="s">
        <v>552</v>
      </c>
      <c r="B122" s="6" t="s">
        <v>553</v>
      </c>
      <c r="C122" s="5" t="s">
        <v>554</v>
      </c>
      <c r="D122" s="6" t="s">
        <v>555</v>
      </c>
      <c r="E122" s="6" t="s">
        <v>556</v>
      </c>
      <c r="F122" s="7">
        <v>2</v>
      </c>
      <c r="G122" s="8">
        <v>42.98</v>
      </c>
      <c r="H122" s="9">
        <v>85.96</v>
      </c>
      <c r="I122" s="37">
        <f t="shared" si="2"/>
        <v>0</v>
      </c>
      <c r="J122" s="38">
        <f t="shared" si="3"/>
        <v>85.96</v>
      </c>
    </row>
    <row r="123" spans="1:10" ht="15.75" customHeight="1">
      <c r="A123" s="5" t="s">
        <v>557</v>
      </c>
      <c r="B123" s="6" t="s">
        <v>558</v>
      </c>
      <c r="C123" s="5" t="s">
        <v>559</v>
      </c>
      <c r="D123" s="6" t="s">
        <v>560</v>
      </c>
      <c r="E123" s="6" t="s">
        <v>561</v>
      </c>
      <c r="F123" s="7">
        <v>2</v>
      </c>
      <c r="G123" s="8">
        <v>15.77</v>
      </c>
      <c r="H123" s="9">
        <v>31.54</v>
      </c>
      <c r="I123" s="37">
        <f t="shared" si="2"/>
        <v>0</v>
      </c>
      <c r="J123" s="38">
        <f t="shared" si="3"/>
        <v>31.54</v>
      </c>
    </row>
    <row r="124" spans="1:10" ht="15.75" customHeight="1">
      <c r="A124" s="5" t="s">
        <v>562</v>
      </c>
      <c r="B124" s="6" t="s">
        <v>563</v>
      </c>
      <c r="C124" s="5" t="s">
        <v>564</v>
      </c>
      <c r="D124" s="6" t="s">
        <v>565</v>
      </c>
      <c r="E124" s="6" t="s">
        <v>566</v>
      </c>
      <c r="F124" s="7">
        <v>2</v>
      </c>
      <c r="G124" s="8">
        <v>31.69</v>
      </c>
      <c r="H124" s="9">
        <v>63.38</v>
      </c>
      <c r="I124" s="37">
        <f t="shared" si="2"/>
        <v>0</v>
      </c>
      <c r="J124" s="38">
        <f t="shared" si="3"/>
        <v>63.38</v>
      </c>
    </row>
    <row r="125" spans="1:10" ht="15.75" customHeight="1">
      <c r="A125" s="5" t="s">
        <v>567</v>
      </c>
      <c r="B125" s="6" t="s">
        <v>568</v>
      </c>
      <c r="C125" s="5" t="s">
        <v>569</v>
      </c>
      <c r="D125" s="6" t="s">
        <v>570</v>
      </c>
      <c r="E125" s="6" t="s">
        <v>571</v>
      </c>
      <c r="F125" s="7">
        <v>20</v>
      </c>
      <c r="G125" s="8">
        <v>374.16</v>
      </c>
      <c r="H125" s="9">
        <v>7483.2</v>
      </c>
      <c r="I125" s="37">
        <f t="shared" si="2"/>
        <v>0</v>
      </c>
      <c r="J125" s="38">
        <f t="shared" si="3"/>
        <v>7483.2</v>
      </c>
    </row>
    <row r="126" spans="1:10" ht="19.5" customHeight="1">
      <c r="A126" s="42" t="s">
        <v>572</v>
      </c>
      <c r="B126" s="48" t="s">
        <v>573</v>
      </c>
      <c r="C126" s="49"/>
      <c r="D126" s="49"/>
      <c r="E126" s="49"/>
      <c r="F126" s="49"/>
      <c r="G126" s="50"/>
      <c r="H126" s="39">
        <v>42422.17</v>
      </c>
      <c r="I126" s="40">
        <f t="shared" si="2"/>
        <v>0</v>
      </c>
      <c r="J126" s="41">
        <f t="shared" si="3"/>
        <v>42422.17</v>
      </c>
    </row>
    <row r="127" spans="1:10" ht="15.75" customHeight="1">
      <c r="A127" s="5" t="s">
        <v>574</v>
      </c>
      <c r="B127" s="6" t="s">
        <v>575</v>
      </c>
      <c r="C127" s="5" t="s">
        <v>576</v>
      </c>
      <c r="D127" s="6" t="s">
        <v>577</v>
      </c>
      <c r="E127" s="6" t="s">
        <v>578</v>
      </c>
      <c r="F127" s="7">
        <v>786</v>
      </c>
      <c r="G127" s="8">
        <v>20.47</v>
      </c>
      <c r="H127" s="9">
        <v>16089.42</v>
      </c>
      <c r="I127" s="37">
        <f t="shared" si="2"/>
        <v>0</v>
      </c>
      <c r="J127" s="38">
        <f t="shared" si="3"/>
        <v>16089.42</v>
      </c>
    </row>
    <row r="128" spans="1:10" ht="15.75" customHeight="1">
      <c r="A128" s="5" t="s">
        <v>579</v>
      </c>
      <c r="B128" s="6" t="s">
        <v>580</v>
      </c>
      <c r="C128" s="5" t="s">
        <v>581</v>
      </c>
      <c r="D128" s="6" t="s">
        <v>582</v>
      </c>
      <c r="E128" s="6" t="s">
        <v>583</v>
      </c>
      <c r="F128" s="7">
        <v>54</v>
      </c>
      <c r="G128" s="8">
        <v>18.07</v>
      </c>
      <c r="H128" s="9">
        <v>975.78</v>
      </c>
      <c r="I128" s="37">
        <f t="shared" si="2"/>
        <v>0</v>
      </c>
      <c r="J128" s="38">
        <f t="shared" si="3"/>
        <v>975.78</v>
      </c>
    </row>
    <row r="129" spans="1:10" ht="15.75" customHeight="1">
      <c r="A129" s="5" t="s">
        <v>584</v>
      </c>
      <c r="B129" s="6" t="s">
        <v>585</v>
      </c>
      <c r="C129" s="5" t="s">
        <v>586</v>
      </c>
      <c r="D129" s="6" t="s">
        <v>587</v>
      </c>
      <c r="E129" s="6" t="s">
        <v>588</v>
      </c>
      <c r="F129" s="7">
        <v>16</v>
      </c>
      <c r="G129" s="8">
        <v>15.32</v>
      </c>
      <c r="H129" s="9">
        <v>245.12</v>
      </c>
      <c r="I129" s="37">
        <f t="shared" si="2"/>
        <v>0</v>
      </c>
      <c r="J129" s="38">
        <f t="shared" si="3"/>
        <v>245.12</v>
      </c>
    </row>
    <row r="130" spans="1:10" ht="15.75" customHeight="1">
      <c r="A130" s="5" t="s">
        <v>589</v>
      </c>
      <c r="B130" s="6" t="s">
        <v>590</v>
      </c>
      <c r="C130" s="5" t="s">
        <v>591</v>
      </c>
      <c r="D130" s="6" t="s">
        <v>592</v>
      </c>
      <c r="E130" s="6" t="s">
        <v>593</v>
      </c>
      <c r="F130" s="7">
        <v>1286</v>
      </c>
      <c r="G130" s="8">
        <v>0.06</v>
      </c>
      <c r="H130" s="9">
        <v>77.16</v>
      </c>
      <c r="I130" s="37">
        <f t="shared" si="2"/>
        <v>0</v>
      </c>
      <c r="J130" s="38">
        <f t="shared" si="3"/>
        <v>77.16</v>
      </c>
    </row>
    <row r="131" spans="1:10" ht="15.75" customHeight="1">
      <c r="A131" s="5" t="s">
        <v>594</v>
      </c>
      <c r="B131" s="6" t="s">
        <v>595</v>
      </c>
      <c r="C131" s="5" t="s">
        <v>596</v>
      </c>
      <c r="D131" s="6" t="s">
        <v>597</v>
      </c>
      <c r="E131" s="6" t="s">
        <v>598</v>
      </c>
      <c r="F131" s="7">
        <v>21</v>
      </c>
      <c r="G131" s="8">
        <v>12.29</v>
      </c>
      <c r="H131" s="9">
        <v>258.08999999999997</v>
      </c>
      <c r="I131" s="37">
        <f t="shared" si="2"/>
        <v>0</v>
      </c>
      <c r="J131" s="38">
        <f t="shared" si="3"/>
        <v>258.08999999999997</v>
      </c>
    </row>
    <row r="132" spans="1:10" ht="15.75" customHeight="1">
      <c r="A132" s="5" t="s">
        <v>599</v>
      </c>
      <c r="B132" s="6" t="s">
        <v>600</v>
      </c>
      <c r="C132" s="5" t="s">
        <v>601</v>
      </c>
      <c r="D132" s="6" t="s">
        <v>602</v>
      </c>
      <c r="E132" s="6" t="s">
        <v>603</v>
      </c>
      <c r="F132" s="7">
        <v>21</v>
      </c>
      <c r="G132" s="8">
        <v>140.66999999999999</v>
      </c>
      <c r="H132" s="9">
        <v>2954.07</v>
      </c>
      <c r="I132" s="37">
        <f t="shared" si="2"/>
        <v>0</v>
      </c>
      <c r="J132" s="38">
        <f t="shared" si="3"/>
        <v>2954.07</v>
      </c>
    </row>
    <row r="133" spans="1:10" ht="15.75" customHeight="1">
      <c r="A133" s="5" t="s">
        <v>604</v>
      </c>
      <c r="B133" s="6" t="s">
        <v>605</v>
      </c>
      <c r="C133" s="5" t="s">
        <v>606</v>
      </c>
      <c r="D133" s="6" t="s">
        <v>607</v>
      </c>
      <c r="E133" s="6" t="s">
        <v>608</v>
      </c>
      <c r="F133" s="7">
        <v>1</v>
      </c>
      <c r="G133" s="8">
        <v>428.38</v>
      </c>
      <c r="H133" s="9">
        <v>428.38</v>
      </c>
      <c r="I133" s="37">
        <f t="shared" si="2"/>
        <v>0</v>
      </c>
      <c r="J133" s="38">
        <f t="shared" si="3"/>
        <v>428.38</v>
      </c>
    </row>
    <row r="134" spans="1:10" ht="15.75" customHeight="1">
      <c r="A134" s="5" t="s">
        <v>609</v>
      </c>
      <c r="B134" s="6" t="s">
        <v>610</v>
      </c>
      <c r="C134" s="5" t="s">
        <v>611</v>
      </c>
      <c r="D134" s="6" t="s">
        <v>612</v>
      </c>
      <c r="E134" s="6" t="s">
        <v>613</v>
      </c>
      <c r="F134" s="7">
        <v>150</v>
      </c>
      <c r="G134" s="8">
        <v>81.03</v>
      </c>
      <c r="H134" s="9">
        <v>12154.5</v>
      </c>
      <c r="I134" s="37">
        <f t="shared" ref="I134:I197" si="4">$I$3</f>
        <v>0</v>
      </c>
      <c r="J134" s="38">
        <f t="shared" ref="J134:J197" si="5">H134-(H134*I134)</f>
        <v>12154.5</v>
      </c>
    </row>
    <row r="135" spans="1:10" ht="15.75" customHeight="1">
      <c r="A135" s="5" t="s">
        <v>614</v>
      </c>
      <c r="B135" s="6"/>
      <c r="C135" s="5" t="s">
        <v>615</v>
      </c>
      <c r="D135" s="6"/>
      <c r="E135" s="6"/>
      <c r="F135" s="7">
        <v>21</v>
      </c>
      <c r="G135" s="8">
        <v>0</v>
      </c>
      <c r="H135" s="9">
        <v>0</v>
      </c>
      <c r="I135" s="37">
        <f t="shared" si="4"/>
        <v>0</v>
      </c>
      <c r="J135" s="38">
        <f t="shared" si="5"/>
        <v>0</v>
      </c>
    </row>
    <row r="136" spans="1:10" ht="15.75" customHeight="1">
      <c r="A136" s="5" t="s">
        <v>616</v>
      </c>
      <c r="B136" s="6" t="s">
        <v>617</v>
      </c>
      <c r="C136" s="5" t="s">
        <v>618</v>
      </c>
      <c r="D136" s="6" t="s">
        <v>619</v>
      </c>
      <c r="E136" s="6" t="s">
        <v>620</v>
      </c>
      <c r="F136" s="7">
        <v>22</v>
      </c>
      <c r="G136" s="8">
        <v>278.81</v>
      </c>
      <c r="H136" s="9">
        <v>6133.82</v>
      </c>
      <c r="I136" s="37">
        <f t="shared" si="4"/>
        <v>0</v>
      </c>
      <c r="J136" s="38">
        <f t="shared" si="5"/>
        <v>6133.82</v>
      </c>
    </row>
    <row r="137" spans="1:10" ht="15.75" customHeight="1">
      <c r="A137" s="5" t="s">
        <v>621</v>
      </c>
      <c r="B137" s="6" t="s">
        <v>622</v>
      </c>
      <c r="C137" s="5" t="s">
        <v>623</v>
      </c>
      <c r="D137" s="6" t="s">
        <v>624</v>
      </c>
      <c r="E137" s="6" t="s">
        <v>625</v>
      </c>
      <c r="F137" s="7">
        <v>340</v>
      </c>
      <c r="G137" s="8">
        <v>0.76</v>
      </c>
      <c r="H137" s="9">
        <v>258.39999999999998</v>
      </c>
      <c r="I137" s="37">
        <f t="shared" si="4"/>
        <v>0</v>
      </c>
      <c r="J137" s="38">
        <f t="shared" si="5"/>
        <v>258.39999999999998</v>
      </c>
    </row>
    <row r="138" spans="1:10" ht="15.75" customHeight="1">
      <c r="A138" s="5" t="s">
        <v>626</v>
      </c>
      <c r="B138" s="6" t="s">
        <v>627</v>
      </c>
      <c r="C138" s="5" t="s">
        <v>628</v>
      </c>
      <c r="D138" s="6" t="s">
        <v>629</v>
      </c>
      <c r="E138" s="6" t="s">
        <v>630</v>
      </c>
      <c r="F138" s="7">
        <v>340</v>
      </c>
      <c r="G138" s="8">
        <v>0.89</v>
      </c>
      <c r="H138" s="9">
        <v>302.60000000000002</v>
      </c>
      <c r="I138" s="37">
        <f t="shared" si="4"/>
        <v>0</v>
      </c>
      <c r="J138" s="38">
        <f t="shared" si="5"/>
        <v>302.60000000000002</v>
      </c>
    </row>
    <row r="139" spans="1:10" ht="15.75" customHeight="1">
      <c r="A139" s="5" t="s">
        <v>631</v>
      </c>
      <c r="B139" s="6" t="s">
        <v>632</v>
      </c>
      <c r="C139" s="5" t="s">
        <v>633</v>
      </c>
      <c r="D139" s="6" t="s">
        <v>634</v>
      </c>
      <c r="E139" s="6" t="s">
        <v>635</v>
      </c>
      <c r="F139" s="7">
        <v>1286</v>
      </c>
      <c r="G139" s="8">
        <v>0.53</v>
      </c>
      <c r="H139" s="9">
        <v>681.58</v>
      </c>
      <c r="I139" s="37">
        <f t="shared" si="4"/>
        <v>0</v>
      </c>
      <c r="J139" s="38">
        <f t="shared" si="5"/>
        <v>681.58</v>
      </c>
    </row>
    <row r="140" spans="1:10" ht="15.75" customHeight="1">
      <c r="A140" s="5" t="s">
        <v>636</v>
      </c>
      <c r="B140" s="6" t="s">
        <v>637</v>
      </c>
      <c r="C140" s="5" t="s">
        <v>638</v>
      </c>
      <c r="D140" s="6" t="s">
        <v>639</v>
      </c>
      <c r="E140" s="6" t="s">
        <v>640</v>
      </c>
      <c r="F140" s="7">
        <v>25</v>
      </c>
      <c r="G140" s="8">
        <v>40.6</v>
      </c>
      <c r="H140" s="9">
        <v>1015</v>
      </c>
      <c r="I140" s="37">
        <f t="shared" si="4"/>
        <v>0</v>
      </c>
      <c r="J140" s="38">
        <f t="shared" si="5"/>
        <v>1015</v>
      </c>
    </row>
    <row r="141" spans="1:10" ht="15.75" customHeight="1">
      <c r="A141" s="5" t="s">
        <v>641</v>
      </c>
      <c r="B141" s="6" t="s">
        <v>642</v>
      </c>
      <c r="C141" s="5" t="s">
        <v>643</v>
      </c>
      <c r="D141" s="6" t="s">
        <v>644</v>
      </c>
      <c r="E141" s="6" t="s">
        <v>645</v>
      </c>
      <c r="F141" s="7">
        <v>25</v>
      </c>
      <c r="G141" s="8">
        <v>33.93</v>
      </c>
      <c r="H141" s="9">
        <v>848.25</v>
      </c>
      <c r="I141" s="37">
        <f t="shared" si="4"/>
        <v>0</v>
      </c>
      <c r="J141" s="38">
        <f t="shared" si="5"/>
        <v>848.25</v>
      </c>
    </row>
    <row r="142" spans="1:10" ht="19.5" customHeight="1">
      <c r="A142" s="42" t="s">
        <v>646</v>
      </c>
      <c r="B142" s="48" t="s">
        <v>647</v>
      </c>
      <c r="C142" s="49"/>
      <c r="D142" s="49"/>
      <c r="E142" s="49"/>
      <c r="F142" s="49"/>
      <c r="G142" s="50"/>
      <c r="H142" s="39">
        <v>210583.51</v>
      </c>
      <c r="I142" s="40">
        <f t="shared" si="4"/>
        <v>0</v>
      </c>
      <c r="J142" s="41">
        <f t="shared" si="5"/>
        <v>210583.51</v>
      </c>
    </row>
    <row r="143" spans="1:10" ht="19.5" customHeight="1">
      <c r="A143" s="42" t="s">
        <v>648</v>
      </c>
      <c r="B143" s="48" t="s">
        <v>649</v>
      </c>
      <c r="C143" s="49"/>
      <c r="D143" s="49"/>
      <c r="E143" s="49"/>
      <c r="F143" s="49"/>
      <c r="G143" s="50"/>
      <c r="H143" s="39">
        <v>46187.71</v>
      </c>
      <c r="I143" s="40">
        <f t="shared" si="4"/>
        <v>0</v>
      </c>
      <c r="J143" s="41">
        <f t="shared" si="5"/>
        <v>46187.71</v>
      </c>
    </row>
    <row r="144" spans="1:10" ht="15.75" customHeight="1">
      <c r="A144" s="5" t="s">
        <v>650</v>
      </c>
      <c r="B144" s="6" t="s">
        <v>651</v>
      </c>
      <c r="C144" s="5" t="s">
        <v>652</v>
      </c>
      <c r="D144" s="6" t="s">
        <v>653</v>
      </c>
      <c r="E144" s="6" t="s">
        <v>654</v>
      </c>
      <c r="F144" s="7">
        <v>141.6</v>
      </c>
      <c r="G144" s="8">
        <v>15.37</v>
      </c>
      <c r="H144" s="9">
        <v>2176.39</v>
      </c>
      <c r="I144" s="37">
        <f t="shared" si="4"/>
        <v>0</v>
      </c>
      <c r="J144" s="38">
        <f t="shared" si="5"/>
        <v>2176.39</v>
      </c>
    </row>
    <row r="145" spans="1:10" ht="15.75" customHeight="1">
      <c r="A145" s="5" t="s">
        <v>655</v>
      </c>
      <c r="B145" s="6" t="s">
        <v>656</v>
      </c>
      <c r="C145" s="5" t="s">
        <v>657</v>
      </c>
      <c r="D145" s="6" t="s">
        <v>658</v>
      </c>
      <c r="E145" s="6" t="s">
        <v>659</v>
      </c>
      <c r="F145" s="7">
        <v>304.60000000000002</v>
      </c>
      <c r="G145" s="8">
        <v>10.41</v>
      </c>
      <c r="H145" s="9">
        <v>3170.89</v>
      </c>
      <c r="I145" s="37">
        <f t="shared" si="4"/>
        <v>0</v>
      </c>
      <c r="J145" s="38">
        <f t="shared" si="5"/>
        <v>3170.89</v>
      </c>
    </row>
    <row r="146" spans="1:10" ht="15.75" customHeight="1">
      <c r="A146" s="5" t="s">
        <v>660</v>
      </c>
      <c r="B146" s="6" t="s">
        <v>661</v>
      </c>
      <c r="C146" s="5" t="s">
        <v>662</v>
      </c>
      <c r="D146" s="6" t="s">
        <v>663</v>
      </c>
      <c r="E146" s="6" t="s">
        <v>664</v>
      </c>
      <c r="F146" s="7">
        <v>53.6</v>
      </c>
      <c r="G146" s="8">
        <v>137.03</v>
      </c>
      <c r="H146" s="9">
        <v>7344.81</v>
      </c>
      <c r="I146" s="37">
        <f t="shared" si="4"/>
        <v>0</v>
      </c>
      <c r="J146" s="38">
        <f t="shared" si="5"/>
        <v>7344.81</v>
      </c>
    </row>
    <row r="147" spans="1:10" ht="15.75" customHeight="1">
      <c r="A147" s="5" t="s">
        <v>665</v>
      </c>
      <c r="B147" s="6" t="s">
        <v>666</v>
      </c>
      <c r="C147" s="5" t="s">
        <v>667</v>
      </c>
      <c r="D147" s="6" t="s">
        <v>668</v>
      </c>
      <c r="E147" s="6" t="s">
        <v>669</v>
      </c>
      <c r="F147" s="7">
        <v>5.0599999999999996</v>
      </c>
      <c r="G147" s="8">
        <v>1063.1500000000001</v>
      </c>
      <c r="H147" s="9">
        <v>5379.54</v>
      </c>
      <c r="I147" s="37">
        <f t="shared" si="4"/>
        <v>0</v>
      </c>
      <c r="J147" s="38">
        <f t="shared" si="5"/>
        <v>5379.54</v>
      </c>
    </row>
    <row r="148" spans="1:10" ht="15.75" customHeight="1">
      <c r="A148" s="5" t="s">
        <v>670</v>
      </c>
      <c r="B148" s="6" t="s">
        <v>671</v>
      </c>
      <c r="C148" s="5" t="s">
        <v>672</v>
      </c>
      <c r="D148" s="6" t="s">
        <v>673</v>
      </c>
      <c r="E148" s="6" t="s">
        <v>674</v>
      </c>
      <c r="F148" s="7">
        <v>95.8</v>
      </c>
      <c r="G148" s="8">
        <v>15.37</v>
      </c>
      <c r="H148" s="9">
        <v>1472.45</v>
      </c>
      <c r="I148" s="37">
        <f t="shared" si="4"/>
        <v>0</v>
      </c>
      <c r="J148" s="38">
        <f t="shared" si="5"/>
        <v>1472.45</v>
      </c>
    </row>
    <row r="149" spans="1:10" ht="15.75" customHeight="1">
      <c r="A149" s="5" t="s">
        <v>675</v>
      </c>
      <c r="B149" s="6" t="s">
        <v>676</v>
      </c>
      <c r="C149" s="5" t="s">
        <v>677</v>
      </c>
      <c r="D149" s="6" t="s">
        <v>678</v>
      </c>
      <c r="E149" s="6" t="s">
        <v>679</v>
      </c>
      <c r="F149" s="7">
        <v>450.8</v>
      </c>
      <c r="G149" s="8">
        <v>10.41</v>
      </c>
      <c r="H149" s="9">
        <v>4692.83</v>
      </c>
      <c r="I149" s="37">
        <f t="shared" si="4"/>
        <v>0</v>
      </c>
      <c r="J149" s="38">
        <f t="shared" si="5"/>
        <v>4692.83</v>
      </c>
    </row>
    <row r="150" spans="1:10" ht="15.75" customHeight="1">
      <c r="A150" s="5" t="s">
        <v>680</v>
      </c>
      <c r="B150" s="6" t="s">
        <v>681</v>
      </c>
      <c r="C150" s="5" t="s">
        <v>682</v>
      </c>
      <c r="D150" s="6" t="s">
        <v>683</v>
      </c>
      <c r="E150" s="6" t="s">
        <v>684</v>
      </c>
      <c r="F150" s="7">
        <v>60</v>
      </c>
      <c r="G150" s="8">
        <v>103.66</v>
      </c>
      <c r="H150" s="9">
        <v>6219.6</v>
      </c>
      <c r="I150" s="37">
        <f t="shared" si="4"/>
        <v>0</v>
      </c>
      <c r="J150" s="38">
        <f t="shared" si="5"/>
        <v>6219.6</v>
      </c>
    </row>
    <row r="151" spans="1:10" ht="15.75" customHeight="1">
      <c r="A151" s="5" t="s">
        <v>685</v>
      </c>
      <c r="B151" s="6" t="s">
        <v>686</v>
      </c>
      <c r="C151" s="5" t="s">
        <v>687</v>
      </c>
      <c r="D151" s="6" t="s">
        <v>688</v>
      </c>
      <c r="E151" s="6" t="s">
        <v>689</v>
      </c>
      <c r="F151" s="7">
        <v>5.14</v>
      </c>
      <c r="G151" s="8">
        <v>1035.1400000000001</v>
      </c>
      <c r="H151" s="9">
        <v>5320.62</v>
      </c>
      <c r="I151" s="37">
        <f t="shared" si="4"/>
        <v>0</v>
      </c>
      <c r="J151" s="38">
        <f t="shared" si="5"/>
        <v>5320.62</v>
      </c>
    </row>
    <row r="152" spans="1:10" ht="15.75" customHeight="1">
      <c r="A152" s="5" t="s">
        <v>690</v>
      </c>
      <c r="B152" s="6" t="s">
        <v>691</v>
      </c>
      <c r="C152" s="5" t="s">
        <v>692</v>
      </c>
      <c r="D152" s="6" t="s">
        <v>693</v>
      </c>
      <c r="E152" s="6" t="s">
        <v>694</v>
      </c>
      <c r="F152" s="7">
        <v>113.6</v>
      </c>
      <c r="G152" s="8">
        <v>7.01</v>
      </c>
      <c r="H152" s="9">
        <v>796.34</v>
      </c>
      <c r="I152" s="37">
        <f t="shared" si="4"/>
        <v>0</v>
      </c>
      <c r="J152" s="38">
        <f t="shared" si="5"/>
        <v>796.34</v>
      </c>
    </row>
    <row r="153" spans="1:10" ht="15.75" customHeight="1">
      <c r="A153" s="5" t="s">
        <v>695</v>
      </c>
      <c r="B153" s="6" t="s">
        <v>696</v>
      </c>
      <c r="C153" s="5" t="s">
        <v>697</v>
      </c>
      <c r="D153" s="6" t="s">
        <v>698</v>
      </c>
      <c r="E153" s="6" t="s">
        <v>699</v>
      </c>
      <c r="F153" s="7">
        <v>113.6</v>
      </c>
      <c r="G153" s="8">
        <v>54.92</v>
      </c>
      <c r="H153" s="9">
        <v>6238.91</v>
      </c>
      <c r="I153" s="37">
        <f t="shared" si="4"/>
        <v>0</v>
      </c>
      <c r="J153" s="38">
        <f t="shared" si="5"/>
        <v>6238.91</v>
      </c>
    </row>
    <row r="154" spans="1:10" ht="15.75" customHeight="1">
      <c r="A154" s="5" t="s">
        <v>700</v>
      </c>
      <c r="B154" s="6" t="s">
        <v>701</v>
      </c>
      <c r="C154" s="5" t="s">
        <v>702</v>
      </c>
      <c r="D154" s="6" t="s">
        <v>703</v>
      </c>
      <c r="E154" s="6" t="s">
        <v>704</v>
      </c>
      <c r="F154" s="7">
        <v>113.6</v>
      </c>
      <c r="G154" s="8">
        <v>5.16</v>
      </c>
      <c r="H154" s="9">
        <v>586.17999999999995</v>
      </c>
      <c r="I154" s="37">
        <f t="shared" si="4"/>
        <v>0</v>
      </c>
      <c r="J154" s="38">
        <f t="shared" si="5"/>
        <v>586.17999999999995</v>
      </c>
    </row>
    <row r="155" spans="1:10" ht="15.75" customHeight="1">
      <c r="A155" s="5" t="s">
        <v>705</v>
      </c>
      <c r="B155" s="6" t="s">
        <v>706</v>
      </c>
      <c r="C155" s="5" t="s">
        <v>707</v>
      </c>
      <c r="D155" s="6" t="s">
        <v>708</v>
      </c>
      <c r="E155" s="6" t="s">
        <v>709</v>
      </c>
      <c r="F155" s="7">
        <v>113.6</v>
      </c>
      <c r="G155" s="8">
        <v>14.17</v>
      </c>
      <c r="H155" s="9">
        <v>1609.71</v>
      </c>
      <c r="I155" s="37">
        <f t="shared" si="4"/>
        <v>0</v>
      </c>
      <c r="J155" s="38">
        <f t="shared" si="5"/>
        <v>1609.71</v>
      </c>
    </row>
    <row r="156" spans="1:10" ht="15.75" customHeight="1">
      <c r="A156" s="5" t="s">
        <v>710</v>
      </c>
      <c r="B156" s="6" t="s">
        <v>711</v>
      </c>
      <c r="C156" s="5" t="s">
        <v>712</v>
      </c>
      <c r="D156" s="6" t="s">
        <v>713</v>
      </c>
      <c r="E156" s="6" t="s">
        <v>714</v>
      </c>
      <c r="F156" s="7">
        <v>8</v>
      </c>
      <c r="G156" s="8">
        <v>37.39</v>
      </c>
      <c r="H156" s="9">
        <v>299.12</v>
      </c>
      <c r="I156" s="37">
        <f t="shared" si="4"/>
        <v>0</v>
      </c>
      <c r="J156" s="38">
        <f t="shared" si="5"/>
        <v>299.12</v>
      </c>
    </row>
    <row r="157" spans="1:10" ht="15.75" customHeight="1">
      <c r="A157" s="5" t="s">
        <v>715</v>
      </c>
      <c r="B157" s="6" t="s">
        <v>716</v>
      </c>
      <c r="C157" s="5" t="s">
        <v>717</v>
      </c>
      <c r="D157" s="6" t="s">
        <v>718</v>
      </c>
      <c r="E157" s="6" t="s">
        <v>719</v>
      </c>
      <c r="F157" s="7">
        <v>24</v>
      </c>
      <c r="G157" s="8">
        <v>36.68</v>
      </c>
      <c r="H157" s="9">
        <v>880.32</v>
      </c>
      <c r="I157" s="37">
        <f t="shared" si="4"/>
        <v>0</v>
      </c>
      <c r="J157" s="38">
        <f t="shared" si="5"/>
        <v>880.32</v>
      </c>
    </row>
    <row r="158" spans="1:10" ht="19.5" customHeight="1">
      <c r="A158" s="42" t="s">
        <v>720</v>
      </c>
      <c r="B158" s="48" t="s">
        <v>721</v>
      </c>
      <c r="C158" s="49"/>
      <c r="D158" s="49"/>
      <c r="E158" s="49"/>
      <c r="F158" s="49"/>
      <c r="G158" s="50"/>
      <c r="H158" s="39">
        <v>33572.959999999999</v>
      </c>
      <c r="I158" s="40">
        <f t="shared" si="4"/>
        <v>0</v>
      </c>
      <c r="J158" s="41">
        <f t="shared" si="5"/>
        <v>33572.959999999999</v>
      </c>
    </row>
    <row r="159" spans="1:10" ht="15.75" customHeight="1">
      <c r="A159" s="5" t="s">
        <v>722</v>
      </c>
      <c r="B159" s="6" t="s">
        <v>723</v>
      </c>
      <c r="C159" s="5" t="s">
        <v>724</v>
      </c>
      <c r="D159" s="6" t="s">
        <v>725</v>
      </c>
      <c r="E159" s="6" t="s">
        <v>726</v>
      </c>
      <c r="F159" s="7">
        <v>111.5</v>
      </c>
      <c r="G159" s="8">
        <v>125.07</v>
      </c>
      <c r="H159" s="9">
        <v>13945.31</v>
      </c>
      <c r="I159" s="37">
        <f t="shared" si="4"/>
        <v>0</v>
      </c>
      <c r="J159" s="38">
        <f t="shared" si="5"/>
        <v>13945.31</v>
      </c>
    </row>
    <row r="160" spans="1:10" ht="15.75" customHeight="1">
      <c r="A160" s="5" t="s">
        <v>727</v>
      </c>
      <c r="B160" s="6" t="s">
        <v>728</v>
      </c>
      <c r="C160" s="5" t="s">
        <v>729</v>
      </c>
      <c r="D160" s="6" t="s">
        <v>730</v>
      </c>
      <c r="E160" s="6" t="s">
        <v>731</v>
      </c>
      <c r="F160" s="7">
        <v>222.9</v>
      </c>
      <c r="G160" s="8">
        <v>7.01</v>
      </c>
      <c r="H160" s="9">
        <v>1562.53</v>
      </c>
      <c r="I160" s="37">
        <f t="shared" si="4"/>
        <v>0</v>
      </c>
      <c r="J160" s="38">
        <f t="shared" si="5"/>
        <v>1562.53</v>
      </c>
    </row>
    <row r="161" spans="1:10" ht="15.75" customHeight="1">
      <c r="A161" s="5" t="s">
        <v>732</v>
      </c>
      <c r="B161" s="6" t="s">
        <v>733</v>
      </c>
      <c r="C161" s="5" t="s">
        <v>734</v>
      </c>
      <c r="D161" s="6" t="s">
        <v>735</v>
      </c>
      <c r="E161" s="6" t="s">
        <v>736</v>
      </c>
      <c r="F161" s="7">
        <v>222.9</v>
      </c>
      <c r="G161" s="8">
        <v>54.92</v>
      </c>
      <c r="H161" s="9">
        <v>12241.67</v>
      </c>
      <c r="I161" s="37">
        <f t="shared" si="4"/>
        <v>0</v>
      </c>
      <c r="J161" s="38">
        <f t="shared" si="5"/>
        <v>12241.67</v>
      </c>
    </row>
    <row r="162" spans="1:10" ht="15.75" customHeight="1">
      <c r="A162" s="5" t="s">
        <v>737</v>
      </c>
      <c r="B162" s="6" t="s">
        <v>738</v>
      </c>
      <c r="C162" s="5" t="s">
        <v>739</v>
      </c>
      <c r="D162" s="6" t="s">
        <v>740</v>
      </c>
      <c r="E162" s="6" t="s">
        <v>741</v>
      </c>
      <c r="F162" s="7">
        <v>222.9</v>
      </c>
      <c r="G162" s="8">
        <v>5.16</v>
      </c>
      <c r="H162" s="9">
        <v>1150.1600000000001</v>
      </c>
      <c r="I162" s="37">
        <f t="shared" si="4"/>
        <v>0</v>
      </c>
      <c r="J162" s="38">
        <f t="shared" si="5"/>
        <v>1150.1600000000001</v>
      </c>
    </row>
    <row r="163" spans="1:10" ht="15.75" customHeight="1">
      <c r="A163" s="5" t="s">
        <v>742</v>
      </c>
      <c r="B163" s="6" t="s">
        <v>743</v>
      </c>
      <c r="C163" s="5" t="s">
        <v>744</v>
      </c>
      <c r="D163" s="6" t="s">
        <v>745</v>
      </c>
      <c r="E163" s="6" t="s">
        <v>746</v>
      </c>
      <c r="F163" s="7">
        <v>222.9</v>
      </c>
      <c r="G163" s="8">
        <v>14.17</v>
      </c>
      <c r="H163" s="9">
        <v>3158.49</v>
      </c>
      <c r="I163" s="37">
        <f t="shared" si="4"/>
        <v>0</v>
      </c>
      <c r="J163" s="38">
        <f t="shared" si="5"/>
        <v>3158.49</v>
      </c>
    </row>
    <row r="164" spans="1:10" ht="15.75" customHeight="1">
      <c r="A164" s="5" t="s">
        <v>747</v>
      </c>
      <c r="B164" s="6" t="s">
        <v>748</v>
      </c>
      <c r="C164" s="5" t="s">
        <v>749</v>
      </c>
      <c r="D164" s="6" t="s">
        <v>750</v>
      </c>
      <c r="E164" s="6" t="s">
        <v>751</v>
      </c>
      <c r="F164" s="7">
        <v>40</v>
      </c>
      <c r="G164" s="8">
        <v>37.869999999999997</v>
      </c>
      <c r="H164" s="9">
        <v>1514.8</v>
      </c>
      <c r="I164" s="37">
        <f t="shared" si="4"/>
        <v>0</v>
      </c>
      <c r="J164" s="38">
        <f t="shared" si="5"/>
        <v>1514.8</v>
      </c>
    </row>
    <row r="165" spans="1:10" ht="19.5" customHeight="1">
      <c r="A165" s="42" t="s">
        <v>752</v>
      </c>
      <c r="B165" s="48" t="s">
        <v>753</v>
      </c>
      <c r="C165" s="49"/>
      <c r="D165" s="49"/>
      <c r="E165" s="49"/>
      <c r="F165" s="49"/>
      <c r="G165" s="50"/>
      <c r="H165" s="39">
        <v>77432.160000000003</v>
      </c>
      <c r="I165" s="40">
        <f t="shared" si="4"/>
        <v>0</v>
      </c>
      <c r="J165" s="41">
        <f t="shared" si="5"/>
        <v>77432.160000000003</v>
      </c>
    </row>
    <row r="166" spans="1:10" ht="15.75" customHeight="1">
      <c r="A166" s="5" t="s">
        <v>754</v>
      </c>
      <c r="B166" s="6" t="s">
        <v>755</v>
      </c>
      <c r="C166" s="5" t="s">
        <v>756</v>
      </c>
      <c r="D166" s="6" t="s">
        <v>757</v>
      </c>
      <c r="E166" s="6" t="s">
        <v>758</v>
      </c>
      <c r="F166" s="7">
        <v>138</v>
      </c>
      <c r="G166" s="8">
        <v>176.9</v>
      </c>
      <c r="H166" s="9">
        <v>24412.2</v>
      </c>
      <c r="I166" s="37">
        <f t="shared" si="4"/>
        <v>0</v>
      </c>
      <c r="J166" s="38">
        <f t="shared" si="5"/>
        <v>24412.2</v>
      </c>
    </row>
    <row r="167" spans="1:10" ht="15.75" customHeight="1">
      <c r="A167" s="5" t="s">
        <v>759</v>
      </c>
      <c r="B167" s="6" t="s">
        <v>760</v>
      </c>
      <c r="C167" s="5" t="s">
        <v>761</v>
      </c>
      <c r="D167" s="6" t="s">
        <v>762</v>
      </c>
      <c r="E167" s="6" t="s">
        <v>763</v>
      </c>
      <c r="F167" s="7">
        <v>256</v>
      </c>
      <c r="G167" s="8">
        <v>15.93</v>
      </c>
      <c r="H167" s="9">
        <v>4078.08</v>
      </c>
      <c r="I167" s="37">
        <f t="shared" si="4"/>
        <v>0</v>
      </c>
      <c r="J167" s="38">
        <f t="shared" si="5"/>
        <v>4078.08</v>
      </c>
    </row>
    <row r="168" spans="1:10" ht="15.75" customHeight="1">
      <c r="A168" s="5" t="s">
        <v>764</v>
      </c>
      <c r="B168" s="6" t="s">
        <v>765</v>
      </c>
      <c r="C168" s="5" t="s">
        <v>766</v>
      </c>
      <c r="D168" s="6" t="s">
        <v>767</v>
      </c>
      <c r="E168" s="6" t="s">
        <v>768</v>
      </c>
      <c r="F168" s="7">
        <v>7.5</v>
      </c>
      <c r="G168" s="8">
        <v>1063.1500000000001</v>
      </c>
      <c r="H168" s="9">
        <v>7973.63</v>
      </c>
      <c r="I168" s="37">
        <f t="shared" si="4"/>
        <v>0</v>
      </c>
      <c r="J168" s="38">
        <f t="shared" si="5"/>
        <v>7973.63</v>
      </c>
    </row>
    <row r="169" spans="1:10" ht="15.75" customHeight="1">
      <c r="A169" s="5" t="s">
        <v>769</v>
      </c>
      <c r="B169" s="6" t="s">
        <v>770</v>
      </c>
      <c r="C169" s="5" t="s">
        <v>771</v>
      </c>
      <c r="D169" s="6" t="s">
        <v>772</v>
      </c>
      <c r="E169" s="6" t="s">
        <v>773</v>
      </c>
      <c r="F169" s="7">
        <v>68</v>
      </c>
      <c r="G169" s="8">
        <v>109.91</v>
      </c>
      <c r="H169" s="9">
        <v>7473.88</v>
      </c>
      <c r="I169" s="37">
        <f t="shared" si="4"/>
        <v>0</v>
      </c>
      <c r="J169" s="38">
        <f t="shared" si="5"/>
        <v>7473.88</v>
      </c>
    </row>
    <row r="170" spans="1:10" ht="15.75" customHeight="1">
      <c r="A170" s="5" t="s">
        <v>774</v>
      </c>
      <c r="B170" s="6" t="s">
        <v>775</v>
      </c>
      <c r="C170" s="5" t="s">
        <v>776</v>
      </c>
      <c r="D170" s="6" t="s">
        <v>777</v>
      </c>
      <c r="E170" s="6" t="s">
        <v>778</v>
      </c>
      <c r="F170" s="7">
        <v>68</v>
      </c>
      <c r="G170" s="8">
        <v>132.38999999999999</v>
      </c>
      <c r="H170" s="9">
        <v>9002.52</v>
      </c>
      <c r="I170" s="37">
        <f t="shared" si="4"/>
        <v>0</v>
      </c>
      <c r="J170" s="38">
        <f t="shared" si="5"/>
        <v>9002.52</v>
      </c>
    </row>
    <row r="171" spans="1:10" ht="15.75" customHeight="1">
      <c r="A171" s="5" t="s">
        <v>779</v>
      </c>
      <c r="B171" s="6" t="s">
        <v>780</v>
      </c>
      <c r="C171" s="5" t="s">
        <v>781</v>
      </c>
      <c r="D171" s="6" t="s">
        <v>782</v>
      </c>
      <c r="E171" s="6" t="s">
        <v>783</v>
      </c>
      <c r="F171" s="7">
        <v>1</v>
      </c>
      <c r="G171" s="8">
        <v>989.12</v>
      </c>
      <c r="H171" s="9">
        <v>989.12</v>
      </c>
      <c r="I171" s="37">
        <f t="shared" si="4"/>
        <v>0</v>
      </c>
      <c r="J171" s="38">
        <f t="shared" si="5"/>
        <v>989.12</v>
      </c>
    </row>
    <row r="172" spans="1:10" ht="15.75" customHeight="1">
      <c r="A172" s="5" t="s">
        <v>784</v>
      </c>
      <c r="B172" s="6" t="s">
        <v>785</v>
      </c>
      <c r="C172" s="5" t="s">
        <v>786</v>
      </c>
      <c r="D172" s="6" t="s">
        <v>787</v>
      </c>
      <c r="E172" s="6" t="s">
        <v>788</v>
      </c>
      <c r="F172" s="7">
        <v>30</v>
      </c>
      <c r="G172" s="8">
        <v>17.55</v>
      </c>
      <c r="H172" s="9">
        <v>526.5</v>
      </c>
      <c r="I172" s="37">
        <f t="shared" si="4"/>
        <v>0</v>
      </c>
      <c r="J172" s="38">
        <f t="shared" si="5"/>
        <v>526.5</v>
      </c>
    </row>
    <row r="173" spans="1:10" ht="15.75" customHeight="1">
      <c r="A173" s="5" t="s">
        <v>789</v>
      </c>
      <c r="B173" s="6" t="s">
        <v>790</v>
      </c>
      <c r="C173" s="5" t="s">
        <v>791</v>
      </c>
      <c r="D173" s="6" t="s">
        <v>792</v>
      </c>
      <c r="E173" s="6" t="s">
        <v>793</v>
      </c>
      <c r="F173" s="7">
        <v>150</v>
      </c>
      <c r="G173" s="8">
        <v>6.3</v>
      </c>
      <c r="H173" s="9">
        <v>945</v>
      </c>
      <c r="I173" s="37">
        <f t="shared" si="4"/>
        <v>0</v>
      </c>
      <c r="J173" s="38">
        <f t="shared" si="5"/>
        <v>945</v>
      </c>
    </row>
    <row r="174" spans="1:10" ht="15.75" customHeight="1">
      <c r="A174" s="5" t="s">
        <v>794</v>
      </c>
      <c r="B174" s="6" t="s">
        <v>795</v>
      </c>
      <c r="C174" s="5" t="s">
        <v>796</v>
      </c>
      <c r="D174" s="6" t="s">
        <v>797</v>
      </c>
      <c r="E174" s="6" t="s">
        <v>798</v>
      </c>
      <c r="F174" s="7">
        <v>150</v>
      </c>
      <c r="G174" s="8">
        <v>49.23</v>
      </c>
      <c r="H174" s="9">
        <v>7384.5</v>
      </c>
      <c r="I174" s="37">
        <f t="shared" si="4"/>
        <v>0</v>
      </c>
      <c r="J174" s="38">
        <f t="shared" si="5"/>
        <v>7384.5</v>
      </c>
    </row>
    <row r="175" spans="1:10" ht="15.75" customHeight="1">
      <c r="A175" s="5" t="s">
        <v>799</v>
      </c>
      <c r="B175" s="6" t="s">
        <v>800</v>
      </c>
      <c r="C175" s="5" t="s">
        <v>801</v>
      </c>
      <c r="D175" s="6" t="s">
        <v>802</v>
      </c>
      <c r="E175" s="6" t="s">
        <v>803</v>
      </c>
      <c r="F175" s="7">
        <v>242.5</v>
      </c>
      <c r="G175" s="8">
        <v>5.16</v>
      </c>
      <c r="H175" s="9">
        <v>1251.3</v>
      </c>
      <c r="I175" s="37">
        <f t="shared" si="4"/>
        <v>0</v>
      </c>
      <c r="J175" s="38">
        <f t="shared" si="5"/>
        <v>1251.3</v>
      </c>
    </row>
    <row r="176" spans="1:10" ht="15.75" customHeight="1">
      <c r="A176" s="5" t="s">
        <v>804</v>
      </c>
      <c r="B176" s="6" t="s">
        <v>805</v>
      </c>
      <c r="C176" s="5" t="s">
        <v>806</v>
      </c>
      <c r="D176" s="6" t="s">
        <v>807</v>
      </c>
      <c r="E176" s="6" t="s">
        <v>808</v>
      </c>
      <c r="F176" s="7">
        <v>242.5</v>
      </c>
      <c r="G176" s="8">
        <v>14.17</v>
      </c>
      <c r="H176" s="9">
        <v>3436.23</v>
      </c>
      <c r="I176" s="37">
        <f t="shared" si="4"/>
        <v>0</v>
      </c>
      <c r="J176" s="38">
        <f t="shared" si="5"/>
        <v>3436.23</v>
      </c>
    </row>
    <row r="177" spans="1:10" ht="15.75" customHeight="1">
      <c r="A177" s="5" t="s">
        <v>809</v>
      </c>
      <c r="B177" s="6" t="s">
        <v>810</v>
      </c>
      <c r="C177" s="5" t="s">
        <v>811</v>
      </c>
      <c r="D177" s="6" t="s">
        <v>812</v>
      </c>
      <c r="E177" s="6" t="s">
        <v>813</v>
      </c>
      <c r="F177" s="7">
        <v>1.39</v>
      </c>
      <c r="G177" s="8">
        <v>3978.1</v>
      </c>
      <c r="H177" s="9">
        <v>5529.56</v>
      </c>
      <c r="I177" s="37">
        <f t="shared" si="4"/>
        <v>0</v>
      </c>
      <c r="J177" s="38">
        <f t="shared" si="5"/>
        <v>5529.56</v>
      </c>
    </row>
    <row r="178" spans="1:10" ht="15.75" customHeight="1">
      <c r="A178" s="5" t="s">
        <v>814</v>
      </c>
      <c r="B178" s="6" t="s">
        <v>815</v>
      </c>
      <c r="C178" s="5" t="s">
        <v>816</v>
      </c>
      <c r="D178" s="6" t="s">
        <v>817</v>
      </c>
      <c r="E178" s="6" t="s">
        <v>818</v>
      </c>
      <c r="F178" s="7">
        <v>24</v>
      </c>
      <c r="G178" s="8">
        <v>37.229999999999997</v>
      </c>
      <c r="H178" s="9">
        <v>893.52</v>
      </c>
      <c r="I178" s="37">
        <f t="shared" si="4"/>
        <v>0</v>
      </c>
      <c r="J178" s="38">
        <f t="shared" si="5"/>
        <v>893.52</v>
      </c>
    </row>
    <row r="179" spans="1:10" ht="15.75" customHeight="1">
      <c r="A179" s="5" t="s">
        <v>819</v>
      </c>
      <c r="B179" s="6" t="s">
        <v>820</v>
      </c>
      <c r="C179" s="5" t="s">
        <v>821</v>
      </c>
      <c r="D179" s="6" t="s">
        <v>822</v>
      </c>
      <c r="E179" s="6" t="s">
        <v>823</v>
      </c>
      <c r="F179" s="7">
        <v>16</v>
      </c>
      <c r="G179" s="8">
        <v>32.72</v>
      </c>
      <c r="H179" s="9">
        <v>523.52</v>
      </c>
      <c r="I179" s="37">
        <f t="shared" si="4"/>
        <v>0</v>
      </c>
      <c r="J179" s="38">
        <f t="shared" si="5"/>
        <v>523.52</v>
      </c>
    </row>
    <row r="180" spans="1:10" ht="15.75" customHeight="1">
      <c r="A180" s="5" t="s">
        <v>824</v>
      </c>
      <c r="B180" s="6" t="s">
        <v>825</v>
      </c>
      <c r="C180" s="5" t="s">
        <v>826</v>
      </c>
      <c r="D180" s="6" t="s">
        <v>827</v>
      </c>
      <c r="E180" s="6" t="s">
        <v>828</v>
      </c>
      <c r="F180" s="7">
        <v>40.6</v>
      </c>
      <c r="G180" s="8">
        <v>15.24</v>
      </c>
      <c r="H180" s="9">
        <v>618.74</v>
      </c>
      <c r="I180" s="37">
        <f t="shared" si="4"/>
        <v>0</v>
      </c>
      <c r="J180" s="38">
        <f t="shared" si="5"/>
        <v>618.74</v>
      </c>
    </row>
    <row r="181" spans="1:10" ht="15.75" customHeight="1">
      <c r="A181" s="5" t="s">
        <v>829</v>
      </c>
      <c r="B181" s="6" t="s">
        <v>830</v>
      </c>
      <c r="C181" s="5" t="s">
        <v>831</v>
      </c>
      <c r="D181" s="6" t="s">
        <v>832</v>
      </c>
      <c r="E181" s="6" t="s">
        <v>833</v>
      </c>
      <c r="F181" s="7">
        <v>40.6</v>
      </c>
      <c r="G181" s="8">
        <v>26.95</v>
      </c>
      <c r="H181" s="9">
        <v>1094.17</v>
      </c>
      <c r="I181" s="37">
        <f t="shared" si="4"/>
        <v>0</v>
      </c>
      <c r="J181" s="38">
        <f t="shared" si="5"/>
        <v>1094.17</v>
      </c>
    </row>
    <row r="182" spans="1:10" ht="15.75" customHeight="1">
      <c r="A182" s="5" t="s">
        <v>834</v>
      </c>
      <c r="B182" s="6" t="s">
        <v>835</v>
      </c>
      <c r="C182" s="5" t="s">
        <v>836</v>
      </c>
      <c r="D182" s="6" t="s">
        <v>837</v>
      </c>
      <c r="E182" s="6" t="s">
        <v>838</v>
      </c>
      <c r="F182" s="7">
        <v>20</v>
      </c>
      <c r="G182" s="8">
        <v>23.39</v>
      </c>
      <c r="H182" s="9">
        <v>467.8</v>
      </c>
      <c r="I182" s="37">
        <f t="shared" si="4"/>
        <v>0</v>
      </c>
      <c r="J182" s="38">
        <f t="shared" si="5"/>
        <v>467.8</v>
      </c>
    </row>
    <row r="183" spans="1:10" ht="15.75" customHeight="1">
      <c r="A183" s="5" t="s">
        <v>839</v>
      </c>
      <c r="B183" s="6" t="s">
        <v>840</v>
      </c>
      <c r="C183" s="5" t="s">
        <v>841</v>
      </c>
      <c r="D183" s="6" t="s">
        <v>842</v>
      </c>
      <c r="E183" s="6" t="s">
        <v>843</v>
      </c>
      <c r="F183" s="7">
        <v>40.6</v>
      </c>
      <c r="G183" s="8">
        <v>20.49</v>
      </c>
      <c r="H183" s="9">
        <v>831.89</v>
      </c>
      <c r="I183" s="37">
        <f t="shared" si="4"/>
        <v>0</v>
      </c>
      <c r="J183" s="38">
        <f t="shared" si="5"/>
        <v>831.89</v>
      </c>
    </row>
    <row r="184" spans="1:10" ht="19.5" customHeight="1">
      <c r="A184" s="42" t="s">
        <v>844</v>
      </c>
      <c r="B184" s="48" t="s">
        <v>845</v>
      </c>
      <c r="C184" s="49"/>
      <c r="D184" s="49"/>
      <c r="E184" s="49"/>
      <c r="F184" s="49"/>
      <c r="G184" s="50"/>
      <c r="H184" s="39">
        <v>40627.480000000003</v>
      </c>
      <c r="I184" s="40">
        <f t="shared" si="4"/>
        <v>0</v>
      </c>
      <c r="J184" s="41">
        <f t="shared" si="5"/>
        <v>40627.480000000003</v>
      </c>
    </row>
    <row r="185" spans="1:10" ht="15.75" customHeight="1">
      <c r="A185" s="5" t="s">
        <v>846</v>
      </c>
      <c r="B185" s="6" t="s">
        <v>847</v>
      </c>
      <c r="C185" s="5" t="s">
        <v>848</v>
      </c>
      <c r="D185" s="6" t="s">
        <v>849</v>
      </c>
      <c r="E185" s="6" t="s">
        <v>850</v>
      </c>
      <c r="F185" s="7">
        <v>142</v>
      </c>
      <c r="G185" s="8">
        <v>110.22</v>
      </c>
      <c r="H185" s="9">
        <v>15651.24</v>
      </c>
      <c r="I185" s="37">
        <f t="shared" si="4"/>
        <v>0</v>
      </c>
      <c r="J185" s="38">
        <f t="shared" si="5"/>
        <v>15651.24</v>
      </c>
    </row>
    <row r="186" spans="1:10" ht="15.75" customHeight="1">
      <c r="A186" s="5" t="s">
        <v>851</v>
      </c>
      <c r="B186" s="6" t="s">
        <v>852</v>
      </c>
      <c r="C186" s="5" t="s">
        <v>853</v>
      </c>
      <c r="D186" s="6" t="s">
        <v>854</v>
      </c>
      <c r="E186" s="6" t="s">
        <v>855</v>
      </c>
      <c r="F186" s="7">
        <v>273.8</v>
      </c>
      <c r="G186" s="8">
        <v>17.39</v>
      </c>
      <c r="H186" s="9">
        <v>4761.38</v>
      </c>
      <c r="I186" s="37">
        <f t="shared" si="4"/>
        <v>0</v>
      </c>
      <c r="J186" s="38">
        <f t="shared" si="5"/>
        <v>4761.38</v>
      </c>
    </row>
    <row r="187" spans="1:10" ht="15.75" customHeight="1">
      <c r="A187" s="5" t="s">
        <v>856</v>
      </c>
      <c r="B187" s="6" t="s">
        <v>857</v>
      </c>
      <c r="C187" s="5" t="s">
        <v>858</v>
      </c>
      <c r="D187" s="6" t="s">
        <v>859</v>
      </c>
      <c r="E187" s="6" t="s">
        <v>860</v>
      </c>
      <c r="F187" s="7">
        <v>409.2</v>
      </c>
      <c r="G187" s="8">
        <v>17.39</v>
      </c>
      <c r="H187" s="9">
        <v>7115.99</v>
      </c>
      <c r="I187" s="37">
        <f t="shared" si="4"/>
        <v>0</v>
      </c>
      <c r="J187" s="38">
        <f t="shared" si="5"/>
        <v>7115.99</v>
      </c>
    </row>
    <row r="188" spans="1:10" ht="15.75" customHeight="1">
      <c r="A188" s="5" t="s">
        <v>861</v>
      </c>
      <c r="B188" s="6" t="s">
        <v>862</v>
      </c>
      <c r="C188" s="5" t="s">
        <v>863</v>
      </c>
      <c r="D188" s="6" t="s">
        <v>864</v>
      </c>
      <c r="E188" s="6" t="s">
        <v>865</v>
      </c>
      <c r="F188" s="7">
        <v>89.7</v>
      </c>
      <c r="G188" s="8">
        <v>17.670000000000002</v>
      </c>
      <c r="H188" s="9">
        <v>1585</v>
      </c>
      <c r="I188" s="37">
        <f t="shared" si="4"/>
        <v>0</v>
      </c>
      <c r="J188" s="38">
        <f t="shared" si="5"/>
        <v>1585</v>
      </c>
    </row>
    <row r="189" spans="1:10" ht="15.75" customHeight="1">
      <c r="A189" s="5" t="s">
        <v>866</v>
      </c>
      <c r="B189" s="6" t="s">
        <v>867</v>
      </c>
      <c r="C189" s="5" t="s">
        <v>868</v>
      </c>
      <c r="D189" s="6" t="s">
        <v>869</v>
      </c>
      <c r="E189" s="6" t="s">
        <v>870</v>
      </c>
      <c r="F189" s="7">
        <v>405</v>
      </c>
      <c r="G189" s="8">
        <v>17.670000000000002</v>
      </c>
      <c r="H189" s="9">
        <v>7156.35</v>
      </c>
      <c r="I189" s="37">
        <f t="shared" si="4"/>
        <v>0</v>
      </c>
      <c r="J189" s="38">
        <f t="shared" si="5"/>
        <v>7156.35</v>
      </c>
    </row>
    <row r="190" spans="1:10" ht="15.75" customHeight="1">
      <c r="A190" s="5" t="s">
        <v>871</v>
      </c>
      <c r="B190" s="6" t="s">
        <v>872</v>
      </c>
      <c r="C190" s="5" t="s">
        <v>873</v>
      </c>
      <c r="D190" s="6" t="s">
        <v>874</v>
      </c>
      <c r="E190" s="6" t="s">
        <v>875</v>
      </c>
      <c r="F190" s="7">
        <v>142.24</v>
      </c>
      <c r="G190" s="8">
        <v>14.31</v>
      </c>
      <c r="H190" s="9">
        <v>2035.45</v>
      </c>
      <c r="I190" s="37">
        <f t="shared" si="4"/>
        <v>0</v>
      </c>
      <c r="J190" s="38">
        <f t="shared" si="5"/>
        <v>2035.45</v>
      </c>
    </row>
    <row r="191" spans="1:10" ht="15.75" customHeight="1">
      <c r="A191" s="5" t="s">
        <v>876</v>
      </c>
      <c r="B191" s="6" t="s">
        <v>877</v>
      </c>
      <c r="C191" s="5" t="s">
        <v>878</v>
      </c>
      <c r="D191" s="6" t="s">
        <v>879</v>
      </c>
      <c r="E191" s="6" t="s">
        <v>880</v>
      </c>
      <c r="F191" s="7">
        <v>20</v>
      </c>
      <c r="G191" s="8">
        <v>23.39</v>
      </c>
      <c r="H191" s="9">
        <v>467.8</v>
      </c>
      <c r="I191" s="37">
        <f t="shared" si="4"/>
        <v>0</v>
      </c>
      <c r="J191" s="38">
        <f t="shared" si="5"/>
        <v>467.8</v>
      </c>
    </row>
    <row r="192" spans="1:10" ht="15.75" customHeight="1">
      <c r="A192" s="5" t="s">
        <v>881</v>
      </c>
      <c r="B192" s="6" t="s">
        <v>882</v>
      </c>
      <c r="C192" s="5" t="s">
        <v>883</v>
      </c>
      <c r="D192" s="6" t="s">
        <v>884</v>
      </c>
      <c r="E192" s="6" t="s">
        <v>885</v>
      </c>
      <c r="F192" s="7">
        <v>1</v>
      </c>
      <c r="G192" s="8">
        <v>1854.27</v>
      </c>
      <c r="H192" s="9">
        <v>1854.27</v>
      </c>
      <c r="I192" s="37">
        <f t="shared" si="4"/>
        <v>0</v>
      </c>
      <c r="J192" s="38">
        <f t="shared" si="5"/>
        <v>1854.27</v>
      </c>
    </row>
    <row r="193" spans="1:10" ht="19.5" customHeight="1">
      <c r="A193" s="42" t="s">
        <v>886</v>
      </c>
      <c r="B193" s="48" t="s">
        <v>887</v>
      </c>
      <c r="C193" s="49"/>
      <c r="D193" s="49"/>
      <c r="E193" s="49"/>
      <c r="F193" s="49"/>
      <c r="G193" s="50"/>
      <c r="H193" s="39">
        <v>12763.2</v>
      </c>
      <c r="I193" s="40">
        <f t="shared" si="4"/>
        <v>0</v>
      </c>
      <c r="J193" s="41">
        <f t="shared" si="5"/>
        <v>12763.2</v>
      </c>
    </row>
    <row r="194" spans="1:10" ht="15.75" customHeight="1">
      <c r="A194" s="5" t="s">
        <v>888</v>
      </c>
      <c r="B194" s="6" t="s">
        <v>889</v>
      </c>
      <c r="C194" s="5" t="s">
        <v>890</v>
      </c>
      <c r="D194" s="6" t="s">
        <v>891</v>
      </c>
      <c r="E194" s="6" t="s">
        <v>892</v>
      </c>
      <c r="F194" s="7">
        <v>55</v>
      </c>
      <c r="G194" s="8">
        <v>153.71</v>
      </c>
      <c r="H194" s="9">
        <v>8454.0499999999993</v>
      </c>
      <c r="I194" s="37">
        <f t="shared" si="4"/>
        <v>0</v>
      </c>
      <c r="J194" s="38">
        <f t="shared" si="5"/>
        <v>8454.0499999999993</v>
      </c>
    </row>
    <row r="195" spans="1:10" ht="15.75" customHeight="1">
      <c r="A195" s="5" t="s">
        <v>893</v>
      </c>
      <c r="B195" s="6" t="s">
        <v>894</v>
      </c>
      <c r="C195" s="5" t="s">
        <v>895</v>
      </c>
      <c r="D195" s="6" t="s">
        <v>896</v>
      </c>
      <c r="E195" s="6" t="s">
        <v>897</v>
      </c>
      <c r="F195" s="7">
        <v>19</v>
      </c>
      <c r="G195" s="8">
        <v>40.44</v>
      </c>
      <c r="H195" s="9">
        <v>768.36</v>
      </c>
      <c r="I195" s="37">
        <f t="shared" si="4"/>
        <v>0</v>
      </c>
      <c r="J195" s="38">
        <f t="shared" si="5"/>
        <v>768.36</v>
      </c>
    </row>
    <row r="196" spans="1:10" ht="15.75" customHeight="1">
      <c r="A196" s="5" t="s">
        <v>898</v>
      </c>
      <c r="B196" s="6" t="s">
        <v>899</v>
      </c>
      <c r="C196" s="5" t="s">
        <v>900</v>
      </c>
      <c r="D196" s="6" t="s">
        <v>901</v>
      </c>
      <c r="E196" s="6" t="s">
        <v>902</v>
      </c>
      <c r="F196" s="7">
        <v>2.0499999999999998</v>
      </c>
      <c r="G196" s="8">
        <v>98.25</v>
      </c>
      <c r="H196" s="9">
        <v>201.41</v>
      </c>
      <c r="I196" s="37">
        <f t="shared" si="4"/>
        <v>0</v>
      </c>
      <c r="J196" s="38">
        <f t="shared" si="5"/>
        <v>201.41</v>
      </c>
    </row>
    <row r="197" spans="1:10" ht="15.75" customHeight="1">
      <c r="A197" s="5" t="s">
        <v>903</v>
      </c>
      <c r="B197" s="6" t="s">
        <v>904</v>
      </c>
      <c r="C197" s="5" t="s">
        <v>905</v>
      </c>
      <c r="D197" s="6" t="s">
        <v>906</v>
      </c>
      <c r="E197" s="6" t="s">
        <v>907</v>
      </c>
      <c r="F197" s="7">
        <v>34.04</v>
      </c>
      <c r="G197" s="8">
        <v>44.33</v>
      </c>
      <c r="H197" s="9">
        <v>1508.99</v>
      </c>
      <c r="I197" s="37">
        <f t="shared" si="4"/>
        <v>0</v>
      </c>
      <c r="J197" s="38">
        <f t="shared" si="5"/>
        <v>1508.99</v>
      </c>
    </row>
    <row r="198" spans="1:10" ht="15.75" customHeight="1">
      <c r="A198" s="5" t="s">
        <v>908</v>
      </c>
      <c r="B198" s="6" t="s">
        <v>909</v>
      </c>
      <c r="C198" s="5" t="s">
        <v>910</v>
      </c>
      <c r="D198" s="6" t="s">
        <v>911</v>
      </c>
      <c r="E198" s="6" t="s">
        <v>912</v>
      </c>
      <c r="F198" s="7">
        <v>35.520000000000003</v>
      </c>
      <c r="G198" s="8">
        <v>31.56</v>
      </c>
      <c r="H198" s="9">
        <v>1121.01</v>
      </c>
      <c r="I198" s="37">
        <f t="shared" ref="I198:I261" si="6">$I$3</f>
        <v>0</v>
      </c>
      <c r="J198" s="38">
        <f t="shared" ref="J198:J261" si="7">H198-(H198*I198)</f>
        <v>1121.01</v>
      </c>
    </row>
    <row r="199" spans="1:10" ht="15.75" customHeight="1">
      <c r="A199" s="5" t="s">
        <v>913</v>
      </c>
      <c r="B199" s="6" t="s">
        <v>914</v>
      </c>
      <c r="C199" s="5" t="s">
        <v>915</v>
      </c>
      <c r="D199" s="6" t="s">
        <v>916</v>
      </c>
      <c r="E199" s="6" t="s">
        <v>917</v>
      </c>
      <c r="F199" s="7">
        <v>19.239999999999998</v>
      </c>
      <c r="G199" s="8">
        <v>36.869999999999997</v>
      </c>
      <c r="H199" s="9">
        <v>709.38</v>
      </c>
      <c r="I199" s="37">
        <f t="shared" si="6"/>
        <v>0</v>
      </c>
      <c r="J199" s="38">
        <f t="shared" si="7"/>
        <v>709.38</v>
      </c>
    </row>
    <row r="200" spans="1:10" ht="19.5" customHeight="1">
      <c r="A200" s="42" t="s">
        <v>918</v>
      </c>
      <c r="B200" s="48" t="s">
        <v>919</v>
      </c>
      <c r="C200" s="49"/>
      <c r="D200" s="49"/>
      <c r="E200" s="49"/>
      <c r="F200" s="49"/>
      <c r="G200" s="50"/>
      <c r="H200" s="39">
        <v>123239.61</v>
      </c>
      <c r="I200" s="40">
        <f t="shared" si="6"/>
        <v>0</v>
      </c>
      <c r="J200" s="41">
        <f t="shared" si="7"/>
        <v>123239.61</v>
      </c>
    </row>
    <row r="201" spans="1:10" ht="15.75" customHeight="1">
      <c r="A201" s="5" t="s">
        <v>920</v>
      </c>
      <c r="B201" s="6" t="s">
        <v>921</v>
      </c>
      <c r="C201" s="5" t="s">
        <v>922</v>
      </c>
      <c r="D201" s="6" t="s">
        <v>923</v>
      </c>
      <c r="E201" s="6" t="s">
        <v>924</v>
      </c>
      <c r="F201" s="7">
        <v>1</v>
      </c>
      <c r="G201" s="8">
        <v>5608.35</v>
      </c>
      <c r="H201" s="9">
        <v>5608.35</v>
      </c>
      <c r="I201" s="37">
        <f t="shared" si="6"/>
        <v>0</v>
      </c>
      <c r="J201" s="38">
        <f t="shared" si="7"/>
        <v>5608.35</v>
      </c>
    </row>
    <row r="202" spans="1:10" ht="15.75" customHeight="1">
      <c r="A202" s="5" t="s">
        <v>925</v>
      </c>
      <c r="B202" s="6" t="s">
        <v>926</v>
      </c>
      <c r="C202" s="5" t="s">
        <v>927</v>
      </c>
      <c r="D202" s="6" t="s">
        <v>928</v>
      </c>
      <c r="E202" s="6" t="s">
        <v>929</v>
      </c>
      <c r="F202" s="7">
        <v>1</v>
      </c>
      <c r="G202" s="8">
        <v>3404.76</v>
      </c>
      <c r="H202" s="9">
        <v>3404.76</v>
      </c>
      <c r="I202" s="37">
        <f t="shared" si="6"/>
        <v>0</v>
      </c>
      <c r="J202" s="38">
        <f t="shared" si="7"/>
        <v>3404.76</v>
      </c>
    </row>
    <row r="203" spans="1:10" ht="15.75" customHeight="1">
      <c r="A203" s="5" t="s">
        <v>930</v>
      </c>
      <c r="B203" s="6" t="s">
        <v>931</v>
      </c>
      <c r="C203" s="5" t="s">
        <v>932</v>
      </c>
      <c r="D203" s="6" t="s">
        <v>933</v>
      </c>
      <c r="E203" s="6" t="s">
        <v>934</v>
      </c>
      <c r="F203" s="7">
        <v>1</v>
      </c>
      <c r="G203" s="8">
        <v>6280.45</v>
      </c>
      <c r="H203" s="9">
        <v>6280.45</v>
      </c>
      <c r="I203" s="37">
        <f t="shared" si="6"/>
        <v>0</v>
      </c>
      <c r="J203" s="38">
        <f t="shared" si="7"/>
        <v>6280.45</v>
      </c>
    </row>
    <row r="204" spans="1:10" ht="15.75" customHeight="1">
      <c r="A204" s="5" t="s">
        <v>935</v>
      </c>
      <c r="B204" s="6" t="s">
        <v>936</v>
      </c>
      <c r="C204" s="5" t="s">
        <v>937</v>
      </c>
      <c r="D204" s="6" t="s">
        <v>938</v>
      </c>
      <c r="E204" s="6" t="s">
        <v>939</v>
      </c>
      <c r="F204" s="7">
        <v>414</v>
      </c>
      <c r="G204" s="8">
        <v>26.6</v>
      </c>
      <c r="H204" s="9">
        <v>11012.4</v>
      </c>
      <c r="I204" s="37">
        <f t="shared" si="6"/>
        <v>0</v>
      </c>
      <c r="J204" s="38">
        <f t="shared" si="7"/>
        <v>11012.4</v>
      </c>
    </row>
    <row r="205" spans="1:10" ht="15.75" customHeight="1">
      <c r="A205" s="5" t="s">
        <v>940</v>
      </c>
      <c r="B205" s="6" t="s">
        <v>941</v>
      </c>
      <c r="C205" s="5" t="s">
        <v>942</v>
      </c>
      <c r="D205" s="6" t="s">
        <v>943</v>
      </c>
      <c r="E205" s="6" t="s">
        <v>944</v>
      </c>
      <c r="F205" s="7">
        <v>2000</v>
      </c>
      <c r="G205" s="8">
        <v>24.46</v>
      </c>
      <c r="H205" s="9">
        <v>48920</v>
      </c>
      <c r="I205" s="37">
        <f t="shared" si="6"/>
        <v>0</v>
      </c>
      <c r="J205" s="38">
        <f t="shared" si="7"/>
        <v>48920</v>
      </c>
    </row>
    <row r="206" spans="1:10" ht="15.75" customHeight="1">
      <c r="A206" s="5" t="s">
        <v>945</v>
      </c>
      <c r="B206" s="6" t="s">
        <v>946</v>
      </c>
      <c r="C206" s="5" t="s">
        <v>947</v>
      </c>
      <c r="D206" s="6" t="s">
        <v>948</v>
      </c>
      <c r="E206" s="6" t="s">
        <v>949</v>
      </c>
      <c r="F206" s="7">
        <v>207</v>
      </c>
      <c r="G206" s="8">
        <v>231.95</v>
      </c>
      <c r="H206" s="9">
        <v>48013.65</v>
      </c>
      <c r="I206" s="37">
        <f t="shared" si="6"/>
        <v>0</v>
      </c>
      <c r="J206" s="38">
        <f t="shared" si="7"/>
        <v>48013.65</v>
      </c>
    </row>
    <row r="207" spans="1:10" ht="19.5" customHeight="1">
      <c r="A207" s="42" t="s">
        <v>950</v>
      </c>
      <c r="B207" s="48" t="s">
        <v>951</v>
      </c>
      <c r="C207" s="49"/>
      <c r="D207" s="49"/>
      <c r="E207" s="49"/>
      <c r="F207" s="49"/>
      <c r="G207" s="50"/>
      <c r="H207" s="39">
        <v>51265.599999999999</v>
      </c>
      <c r="I207" s="40">
        <f t="shared" si="6"/>
        <v>0</v>
      </c>
      <c r="J207" s="41">
        <f t="shared" si="7"/>
        <v>51265.599999999999</v>
      </c>
    </row>
    <row r="208" spans="1:10" ht="15.75" customHeight="1">
      <c r="A208" s="5" t="s">
        <v>952</v>
      </c>
      <c r="B208" s="6" t="s">
        <v>953</v>
      </c>
      <c r="C208" s="5" t="s">
        <v>954</v>
      </c>
      <c r="D208" s="6" t="s">
        <v>955</v>
      </c>
      <c r="E208" s="6" t="s">
        <v>956</v>
      </c>
      <c r="F208" s="7">
        <v>76.400000000000006</v>
      </c>
      <c r="G208" s="8">
        <v>224.86</v>
      </c>
      <c r="H208" s="9">
        <v>17179.3</v>
      </c>
      <c r="I208" s="37">
        <f t="shared" si="6"/>
        <v>0</v>
      </c>
      <c r="J208" s="38">
        <f t="shared" si="7"/>
        <v>17179.3</v>
      </c>
    </row>
    <row r="209" spans="1:10" ht="15.75" customHeight="1">
      <c r="A209" s="5" t="s">
        <v>957</v>
      </c>
      <c r="B209" s="6" t="s">
        <v>958</v>
      </c>
      <c r="C209" s="5" t="s">
        <v>959</v>
      </c>
      <c r="D209" s="6" t="s">
        <v>960</v>
      </c>
      <c r="E209" s="6" t="s">
        <v>961</v>
      </c>
      <c r="F209" s="7">
        <v>152</v>
      </c>
      <c r="G209" s="8">
        <v>65.77</v>
      </c>
      <c r="H209" s="9">
        <v>9997.0400000000009</v>
      </c>
      <c r="I209" s="37">
        <f t="shared" si="6"/>
        <v>0</v>
      </c>
      <c r="J209" s="38">
        <f t="shared" si="7"/>
        <v>9997.0400000000009</v>
      </c>
    </row>
    <row r="210" spans="1:10" ht="15.75" customHeight="1">
      <c r="A210" s="5" t="s">
        <v>962</v>
      </c>
      <c r="B210" s="6" t="s">
        <v>963</v>
      </c>
      <c r="C210" s="5" t="s">
        <v>964</v>
      </c>
      <c r="D210" s="6" t="s">
        <v>965</v>
      </c>
      <c r="E210" s="6" t="s">
        <v>966</v>
      </c>
      <c r="F210" s="7">
        <v>40</v>
      </c>
      <c r="G210" s="8">
        <v>52.21</v>
      </c>
      <c r="H210" s="9">
        <v>2088.4</v>
      </c>
      <c r="I210" s="37">
        <f t="shared" si="6"/>
        <v>0</v>
      </c>
      <c r="J210" s="38">
        <f t="shared" si="7"/>
        <v>2088.4</v>
      </c>
    </row>
    <row r="211" spans="1:10" ht="15.75" customHeight="1">
      <c r="A211" s="5" t="s">
        <v>967</v>
      </c>
      <c r="B211" s="6" t="s">
        <v>968</v>
      </c>
      <c r="C211" s="5" t="s">
        <v>969</v>
      </c>
      <c r="D211" s="6" t="s">
        <v>970</v>
      </c>
      <c r="E211" s="6" t="s">
        <v>971</v>
      </c>
      <c r="F211" s="7">
        <v>6</v>
      </c>
      <c r="G211" s="8">
        <v>389.14</v>
      </c>
      <c r="H211" s="9">
        <v>2334.84</v>
      </c>
      <c r="I211" s="37">
        <f t="shared" si="6"/>
        <v>0</v>
      </c>
      <c r="J211" s="38">
        <f t="shared" si="7"/>
        <v>2334.84</v>
      </c>
    </row>
    <row r="212" spans="1:10" ht="15.75" customHeight="1">
      <c r="A212" s="5" t="s">
        <v>972</v>
      </c>
      <c r="B212" s="6" t="s">
        <v>973</v>
      </c>
      <c r="C212" s="5" t="s">
        <v>974</v>
      </c>
      <c r="D212" s="6" t="s">
        <v>975</v>
      </c>
      <c r="E212" s="6" t="s">
        <v>976</v>
      </c>
      <c r="F212" s="7">
        <v>2</v>
      </c>
      <c r="G212" s="8">
        <v>223.65</v>
      </c>
      <c r="H212" s="9">
        <v>447.3</v>
      </c>
      <c r="I212" s="37">
        <f t="shared" si="6"/>
        <v>0</v>
      </c>
      <c r="J212" s="38">
        <f t="shared" si="7"/>
        <v>447.3</v>
      </c>
    </row>
    <row r="213" spans="1:10" ht="15.75" customHeight="1">
      <c r="A213" s="5" t="s">
        <v>977</v>
      </c>
      <c r="B213" s="6" t="s">
        <v>978</v>
      </c>
      <c r="C213" s="5" t="s">
        <v>979</v>
      </c>
      <c r="D213" s="6" t="s">
        <v>980</v>
      </c>
      <c r="E213" s="6" t="s">
        <v>981</v>
      </c>
      <c r="F213" s="7">
        <v>24</v>
      </c>
      <c r="G213" s="8">
        <v>89.39</v>
      </c>
      <c r="H213" s="9">
        <v>2145.36</v>
      </c>
      <c r="I213" s="37">
        <f t="shared" si="6"/>
        <v>0</v>
      </c>
      <c r="J213" s="38">
        <f t="shared" si="7"/>
        <v>2145.36</v>
      </c>
    </row>
    <row r="214" spans="1:10" ht="15.75" customHeight="1">
      <c r="A214" s="5" t="s">
        <v>982</v>
      </c>
      <c r="B214" s="6" t="s">
        <v>983</v>
      </c>
      <c r="C214" s="5" t="s">
        <v>984</v>
      </c>
      <c r="D214" s="6" t="s">
        <v>985</v>
      </c>
      <c r="E214" s="6" t="s">
        <v>986</v>
      </c>
      <c r="F214" s="7">
        <v>8</v>
      </c>
      <c r="G214" s="8">
        <v>33.17</v>
      </c>
      <c r="H214" s="9">
        <v>265.36</v>
      </c>
      <c r="I214" s="37">
        <f t="shared" si="6"/>
        <v>0</v>
      </c>
      <c r="J214" s="38">
        <f t="shared" si="7"/>
        <v>265.36</v>
      </c>
    </row>
    <row r="215" spans="1:10" ht="15.75" customHeight="1">
      <c r="A215" s="5" t="s">
        <v>987</v>
      </c>
      <c r="B215" s="6" t="s">
        <v>988</v>
      </c>
      <c r="C215" s="5" t="s">
        <v>989</v>
      </c>
      <c r="D215" s="6" t="s">
        <v>990</v>
      </c>
      <c r="E215" s="6" t="s">
        <v>991</v>
      </c>
      <c r="F215" s="7">
        <v>8</v>
      </c>
      <c r="G215" s="8">
        <v>37.76</v>
      </c>
      <c r="H215" s="9">
        <v>302.08</v>
      </c>
      <c r="I215" s="37">
        <f t="shared" si="6"/>
        <v>0</v>
      </c>
      <c r="J215" s="38">
        <f t="shared" si="7"/>
        <v>302.08</v>
      </c>
    </row>
    <row r="216" spans="1:10" ht="15.75" customHeight="1">
      <c r="A216" s="5" t="s">
        <v>992</v>
      </c>
      <c r="B216" s="6" t="s">
        <v>993</v>
      </c>
      <c r="C216" s="5" t="s">
        <v>994</v>
      </c>
      <c r="D216" s="6" t="s">
        <v>995</v>
      </c>
      <c r="E216" s="6" t="s">
        <v>996</v>
      </c>
      <c r="F216" s="7">
        <v>5</v>
      </c>
      <c r="G216" s="8">
        <v>307.02</v>
      </c>
      <c r="H216" s="9">
        <v>1535.1</v>
      </c>
      <c r="I216" s="37">
        <f t="shared" si="6"/>
        <v>0</v>
      </c>
      <c r="J216" s="38">
        <f t="shared" si="7"/>
        <v>1535.1</v>
      </c>
    </row>
    <row r="217" spans="1:10" ht="15.75" customHeight="1">
      <c r="A217" s="5" t="s">
        <v>997</v>
      </c>
      <c r="B217" s="6" t="s">
        <v>998</v>
      </c>
      <c r="C217" s="5" t="s">
        <v>999</v>
      </c>
      <c r="D217" s="6" t="s">
        <v>1000</v>
      </c>
      <c r="E217" s="6" t="s">
        <v>1001</v>
      </c>
      <c r="F217" s="7">
        <v>145</v>
      </c>
      <c r="G217" s="8">
        <v>14.37</v>
      </c>
      <c r="H217" s="9">
        <v>2083.65</v>
      </c>
      <c r="I217" s="37">
        <f t="shared" si="6"/>
        <v>0</v>
      </c>
      <c r="J217" s="38">
        <f t="shared" si="7"/>
        <v>2083.65</v>
      </c>
    </row>
    <row r="218" spans="1:10" ht="15.75" customHeight="1">
      <c r="A218" s="5" t="s">
        <v>1002</v>
      </c>
      <c r="B218" s="6" t="s">
        <v>1003</v>
      </c>
      <c r="C218" s="5" t="s">
        <v>1004</v>
      </c>
      <c r="D218" s="6" t="s">
        <v>1005</v>
      </c>
      <c r="E218" s="6" t="s">
        <v>1006</v>
      </c>
      <c r="F218" s="7">
        <v>145</v>
      </c>
      <c r="G218" s="8">
        <v>50.16</v>
      </c>
      <c r="H218" s="9">
        <v>7273.2</v>
      </c>
      <c r="I218" s="37">
        <f t="shared" si="6"/>
        <v>0</v>
      </c>
      <c r="J218" s="38">
        <f t="shared" si="7"/>
        <v>7273.2</v>
      </c>
    </row>
    <row r="219" spans="1:10" ht="15.75" customHeight="1">
      <c r="A219" s="5" t="s">
        <v>1007</v>
      </c>
      <c r="B219" s="6" t="s">
        <v>1008</v>
      </c>
      <c r="C219" s="5" t="s">
        <v>1009</v>
      </c>
      <c r="D219" s="6" t="s">
        <v>1010</v>
      </c>
      <c r="E219" s="6" t="s">
        <v>1011</v>
      </c>
      <c r="F219" s="7">
        <v>30</v>
      </c>
      <c r="G219" s="8">
        <v>7.39</v>
      </c>
      <c r="H219" s="9">
        <v>221.7</v>
      </c>
      <c r="I219" s="37">
        <f t="shared" si="6"/>
        <v>0</v>
      </c>
      <c r="J219" s="38">
        <f t="shared" si="7"/>
        <v>221.7</v>
      </c>
    </row>
    <row r="220" spans="1:10" ht="15.75" customHeight="1">
      <c r="A220" s="5" t="s">
        <v>1012</v>
      </c>
      <c r="B220" s="6" t="s">
        <v>1013</v>
      </c>
      <c r="C220" s="5" t="s">
        <v>1014</v>
      </c>
      <c r="D220" s="6" t="s">
        <v>1015</v>
      </c>
      <c r="E220" s="6" t="s">
        <v>1016</v>
      </c>
      <c r="F220" s="7">
        <v>9</v>
      </c>
      <c r="G220" s="8">
        <v>37.869999999999997</v>
      </c>
      <c r="H220" s="9">
        <v>340.83</v>
      </c>
      <c r="I220" s="37">
        <f t="shared" si="6"/>
        <v>0</v>
      </c>
      <c r="J220" s="38">
        <f t="shared" si="7"/>
        <v>340.83</v>
      </c>
    </row>
    <row r="221" spans="1:10" ht="15.75" customHeight="1">
      <c r="A221" s="5" t="s">
        <v>1017</v>
      </c>
      <c r="B221" s="6" t="s">
        <v>1018</v>
      </c>
      <c r="C221" s="5" t="s">
        <v>1019</v>
      </c>
      <c r="D221" s="6" t="s">
        <v>1020</v>
      </c>
      <c r="E221" s="6" t="s">
        <v>1021</v>
      </c>
      <c r="F221" s="7">
        <v>2</v>
      </c>
      <c r="G221" s="8">
        <v>1277.28</v>
      </c>
      <c r="H221" s="9">
        <v>2554.56</v>
      </c>
      <c r="I221" s="37">
        <f t="shared" si="6"/>
        <v>0</v>
      </c>
      <c r="J221" s="38">
        <f t="shared" si="7"/>
        <v>2554.56</v>
      </c>
    </row>
    <row r="222" spans="1:10" ht="15.75" customHeight="1">
      <c r="A222" s="5" t="s">
        <v>1022</v>
      </c>
      <c r="B222" s="6" t="s">
        <v>1023</v>
      </c>
      <c r="C222" s="5" t="s">
        <v>1024</v>
      </c>
      <c r="D222" s="6" t="s">
        <v>1025</v>
      </c>
      <c r="E222" s="6" t="s">
        <v>1026</v>
      </c>
      <c r="F222" s="7">
        <v>2</v>
      </c>
      <c r="G222" s="8">
        <v>1027.52</v>
      </c>
      <c r="H222" s="9">
        <v>2055.04</v>
      </c>
      <c r="I222" s="37">
        <f t="shared" si="6"/>
        <v>0</v>
      </c>
      <c r="J222" s="38">
        <f t="shared" si="7"/>
        <v>2055.04</v>
      </c>
    </row>
    <row r="223" spans="1:10" ht="15.75" customHeight="1">
      <c r="A223" s="5" t="s">
        <v>1027</v>
      </c>
      <c r="B223" s="6" t="s">
        <v>1028</v>
      </c>
      <c r="C223" s="5" t="s">
        <v>1029</v>
      </c>
      <c r="D223" s="6" t="s">
        <v>1030</v>
      </c>
      <c r="E223" s="6" t="s">
        <v>1031</v>
      </c>
      <c r="F223" s="7">
        <v>2</v>
      </c>
      <c r="G223" s="8">
        <v>220.92</v>
      </c>
      <c r="H223" s="9">
        <v>441.84</v>
      </c>
      <c r="I223" s="37">
        <f t="shared" si="6"/>
        <v>0</v>
      </c>
      <c r="J223" s="38">
        <f t="shared" si="7"/>
        <v>441.84</v>
      </c>
    </row>
    <row r="224" spans="1:10" ht="19.5" customHeight="1">
      <c r="A224" s="42" t="s">
        <v>1032</v>
      </c>
      <c r="B224" s="48" t="s">
        <v>1033</v>
      </c>
      <c r="C224" s="49"/>
      <c r="D224" s="49"/>
      <c r="E224" s="49"/>
      <c r="F224" s="49"/>
      <c r="G224" s="50"/>
      <c r="H224" s="39">
        <v>23738.03</v>
      </c>
      <c r="I224" s="40">
        <f t="shared" si="6"/>
        <v>0</v>
      </c>
      <c r="J224" s="41">
        <f t="shared" si="7"/>
        <v>23738.03</v>
      </c>
    </row>
    <row r="225" spans="1:10" ht="15.75" customHeight="1">
      <c r="A225" s="5" t="s">
        <v>1034</v>
      </c>
      <c r="B225" s="6" t="s">
        <v>1035</v>
      </c>
      <c r="C225" s="5" t="s">
        <v>1036</v>
      </c>
      <c r="D225" s="6" t="s">
        <v>1037</v>
      </c>
      <c r="E225" s="6" t="s">
        <v>1038</v>
      </c>
      <c r="F225" s="7">
        <v>8</v>
      </c>
      <c r="G225" s="8">
        <v>5.6</v>
      </c>
      <c r="H225" s="9">
        <v>44.8</v>
      </c>
      <c r="I225" s="37">
        <f t="shared" si="6"/>
        <v>0</v>
      </c>
      <c r="J225" s="38">
        <f t="shared" si="7"/>
        <v>44.8</v>
      </c>
    </row>
    <row r="226" spans="1:10" ht="15.75" customHeight="1">
      <c r="A226" s="5" t="s">
        <v>1039</v>
      </c>
      <c r="B226" s="6" t="s">
        <v>1040</v>
      </c>
      <c r="C226" s="5" t="s">
        <v>1041</v>
      </c>
      <c r="D226" s="6" t="s">
        <v>1042</v>
      </c>
      <c r="E226" s="6" t="s">
        <v>1043</v>
      </c>
      <c r="F226" s="7">
        <v>8</v>
      </c>
      <c r="G226" s="8">
        <v>17.53</v>
      </c>
      <c r="H226" s="9">
        <v>140.24</v>
      </c>
      <c r="I226" s="37">
        <f t="shared" si="6"/>
        <v>0</v>
      </c>
      <c r="J226" s="38">
        <f t="shared" si="7"/>
        <v>140.24</v>
      </c>
    </row>
    <row r="227" spans="1:10" ht="15.75" customHeight="1">
      <c r="A227" s="5" t="s">
        <v>1044</v>
      </c>
      <c r="B227" s="6" t="s">
        <v>1045</v>
      </c>
      <c r="C227" s="5" t="s">
        <v>1046</v>
      </c>
      <c r="D227" s="6" t="s">
        <v>1047</v>
      </c>
      <c r="E227" s="6" t="s">
        <v>1048</v>
      </c>
      <c r="F227" s="7">
        <v>3</v>
      </c>
      <c r="G227" s="8">
        <v>28.22</v>
      </c>
      <c r="H227" s="9">
        <v>84.66</v>
      </c>
      <c r="I227" s="37">
        <f t="shared" si="6"/>
        <v>0</v>
      </c>
      <c r="J227" s="38">
        <f t="shared" si="7"/>
        <v>84.66</v>
      </c>
    </row>
    <row r="228" spans="1:10" ht="15.75" customHeight="1">
      <c r="A228" s="5" t="s">
        <v>1049</v>
      </c>
      <c r="B228" s="6" t="s">
        <v>1050</v>
      </c>
      <c r="C228" s="5" t="s">
        <v>1051</v>
      </c>
      <c r="D228" s="6" t="s">
        <v>1052</v>
      </c>
      <c r="E228" s="6" t="s">
        <v>1053</v>
      </c>
      <c r="F228" s="7">
        <v>20</v>
      </c>
      <c r="G228" s="8">
        <v>112.74</v>
      </c>
      <c r="H228" s="9">
        <v>2254.8000000000002</v>
      </c>
      <c r="I228" s="37">
        <f t="shared" si="6"/>
        <v>0</v>
      </c>
      <c r="J228" s="38">
        <f t="shared" si="7"/>
        <v>2254.8000000000002</v>
      </c>
    </row>
    <row r="229" spans="1:10" ht="15.75" customHeight="1">
      <c r="A229" s="5" t="s">
        <v>1054</v>
      </c>
      <c r="B229" s="6" t="s">
        <v>1055</v>
      </c>
      <c r="C229" s="5" t="s">
        <v>1056</v>
      </c>
      <c r="D229" s="6" t="s">
        <v>1057</v>
      </c>
      <c r="E229" s="6" t="s">
        <v>1058</v>
      </c>
      <c r="F229" s="7">
        <v>20.239999999999998</v>
      </c>
      <c r="G229" s="8">
        <v>1004.7</v>
      </c>
      <c r="H229" s="9">
        <v>20335.13</v>
      </c>
      <c r="I229" s="37">
        <f t="shared" si="6"/>
        <v>0</v>
      </c>
      <c r="J229" s="38">
        <f t="shared" si="7"/>
        <v>20335.13</v>
      </c>
    </row>
    <row r="230" spans="1:10" ht="15.75" customHeight="1">
      <c r="A230" s="5" t="s">
        <v>1059</v>
      </c>
      <c r="B230" s="6" t="s">
        <v>1060</v>
      </c>
      <c r="C230" s="5" t="s">
        <v>1061</v>
      </c>
      <c r="D230" s="6" t="s">
        <v>1062</v>
      </c>
      <c r="E230" s="6" t="s">
        <v>1063</v>
      </c>
      <c r="F230" s="7">
        <v>20</v>
      </c>
      <c r="G230" s="8">
        <v>43.92</v>
      </c>
      <c r="H230" s="9">
        <v>878.4</v>
      </c>
      <c r="I230" s="37">
        <f t="shared" si="6"/>
        <v>0</v>
      </c>
      <c r="J230" s="38">
        <f t="shared" si="7"/>
        <v>878.4</v>
      </c>
    </row>
    <row r="231" spans="1:10" ht="19.5" customHeight="1">
      <c r="A231" s="42" t="s">
        <v>1064</v>
      </c>
      <c r="B231" s="48" t="s">
        <v>1065</v>
      </c>
      <c r="C231" s="49"/>
      <c r="D231" s="49"/>
      <c r="E231" s="49"/>
      <c r="F231" s="49"/>
      <c r="G231" s="50"/>
      <c r="H231" s="39">
        <v>1863.77</v>
      </c>
      <c r="I231" s="40">
        <f t="shared" si="6"/>
        <v>0</v>
      </c>
      <c r="J231" s="41">
        <f t="shared" si="7"/>
        <v>1863.77</v>
      </c>
    </row>
    <row r="232" spans="1:10" ht="19.5" customHeight="1">
      <c r="A232" s="42" t="s">
        <v>1066</v>
      </c>
      <c r="B232" s="48" t="s">
        <v>1067</v>
      </c>
      <c r="C232" s="49"/>
      <c r="D232" s="49"/>
      <c r="E232" s="49"/>
      <c r="F232" s="49"/>
      <c r="G232" s="50"/>
      <c r="H232" s="39">
        <v>686.42</v>
      </c>
      <c r="I232" s="40">
        <f t="shared" si="6"/>
        <v>0</v>
      </c>
      <c r="J232" s="41">
        <f t="shared" si="7"/>
        <v>686.42</v>
      </c>
    </row>
    <row r="233" spans="1:10" ht="15.75" customHeight="1">
      <c r="A233" s="5" t="s">
        <v>1068</v>
      </c>
      <c r="B233" s="6" t="s">
        <v>1069</v>
      </c>
      <c r="C233" s="5" t="s">
        <v>1070</v>
      </c>
      <c r="D233" s="6" t="s">
        <v>1071</v>
      </c>
      <c r="E233" s="6" t="s">
        <v>1072</v>
      </c>
      <c r="F233" s="7">
        <v>19</v>
      </c>
      <c r="G233" s="8">
        <v>22.79</v>
      </c>
      <c r="H233" s="9">
        <v>433.01</v>
      </c>
      <c r="I233" s="37">
        <f t="shared" si="6"/>
        <v>0</v>
      </c>
      <c r="J233" s="38">
        <f t="shared" si="7"/>
        <v>433.01</v>
      </c>
    </row>
    <row r="234" spans="1:10" ht="15.75" customHeight="1">
      <c r="A234" s="5" t="s">
        <v>1073</v>
      </c>
      <c r="B234" s="6" t="s">
        <v>1074</v>
      </c>
      <c r="C234" s="5" t="s">
        <v>1075</v>
      </c>
      <c r="D234" s="6" t="s">
        <v>1076</v>
      </c>
      <c r="E234" s="6" t="s">
        <v>1077</v>
      </c>
      <c r="F234" s="7">
        <v>7</v>
      </c>
      <c r="G234" s="8">
        <v>26.23</v>
      </c>
      <c r="H234" s="9">
        <v>183.61</v>
      </c>
      <c r="I234" s="37">
        <f t="shared" si="6"/>
        <v>0</v>
      </c>
      <c r="J234" s="38">
        <f t="shared" si="7"/>
        <v>183.61</v>
      </c>
    </row>
    <row r="235" spans="1:10" ht="15.75" customHeight="1">
      <c r="A235" s="5" t="s">
        <v>1078</v>
      </c>
      <c r="B235" s="6" t="s">
        <v>1079</v>
      </c>
      <c r="C235" s="5" t="s">
        <v>1080</v>
      </c>
      <c r="D235" s="6" t="s">
        <v>1081</v>
      </c>
      <c r="E235" s="6" t="s">
        <v>1082</v>
      </c>
      <c r="F235" s="7">
        <v>2.5</v>
      </c>
      <c r="G235" s="8">
        <v>27.92</v>
      </c>
      <c r="H235" s="9">
        <v>69.8</v>
      </c>
      <c r="I235" s="37">
        <f t="shared" si="6"/>
        <v>0</v>
      </c>
      <c r="J235" s="38">
        <f t="shared" si="7"/>
        <v>69.8</v>
      </c>
    </row>
    <row r="236" spans="1:10" ht="19.5" customHeight="1">
      <c r="A236" s="42" t="s">
        <v>1083</v>
      </c>
      <c r="B236" s="48" t="s">
        <v>1084</v>
      </c>
      <c r="C236" s="49"/>
      <c r="D236" s="49"/>
      <c r="E236" s="49"/>
      <c r="F236" s="49"/>
      <c r="G236" s="50"/>
      <c r="H236" s="39">
        <v>0</v>
      </c>
      <c r="I236" s="40">
        <f t="shared" si="6"/>
        <v>0</v>
      </c>
      <c r="J236" s="41">
        <f t="shared" si="7"/>
        <v>0</v>
      </c>
    </row>
    <row r="237" spans="1:10" ht="19.5" customHeight="1">
      <c r="A237" s="42" t="s">
        <v>1085</v>
      </c>
      <c r="B237" s="48" t="s">
        <v>1086</v>
      </c>
      <c r="C237" s="49"/>
      <c r="D237" s="49"/>
      <c r="E237" s="49"/>
      <c r="F237" s="49"/>
      <c r="G237" s="50"/>
      <c r="H237" s="39">
        <v>1177.3499999999999</v>
      </c>
      <c r="I237" s="40">
        <f t="shared" si="6"/>
        <v>0</v>
      </c>
      <c r="J237" s="41">
        <f t="shared" si="7"/>
        <v>1177.3499999999999</v>
      </c>
    </row>
    <row r="238" spans="1:10" ht="15.75" customHeight="1">
      <c r="A238" s="5" t="s">
        <v>1087</v>
      </c>
      <c r="B238" s="6" t="s">
        <v>1088</v>
      </c>
      <c r="C238" s="5" t="s">
        <v>1089</v>
      </c>
      <c r="D238" s="6" t="s">
        <v>1090</v>
      </c>
      <c r="E238" s="6" t="s">
        <v>1091</v>
      </c>
      <c r="F238" s="7">
        <v>5</v>
      </c>
      <c r="G238" s="8">
        <v>235.47</v>
      </c>
      <c r="H238" s="9">
        <v>1177.3499999999999</v>
      </c>
      <c r="I238" s="37">
        <f t="shared" si="6"/>
        <v>0</v>
      </c>
      <c r="J238" s="38">
        <f t="shared" si="7"/>
        <v>1177.3499999999999</v>
      </c>
    </row>
    <row r="239" spans="1:10" ht="19.5" customHeight="1">
      <c r="A239" s="42" t="s">
        <v>1092</v>
      </c>
      <c r="B239" s="48" t="s">
        <v>1093</v>
      </c>
      <c r="C239" s="49"/>
      <c r="D239" s="49"/>
      <c r="E239" s="49"/>
      <c r="F239" s="49"/>
      <c r="G239" s="50"/>
      <c r="H239" s="39">
        <v>84609.96</v>
      </c>
      <c r="I239" s="40">
        <f t="shared" si="6"/>
        <v>0</v>
      </c>
      <c r="J239" s="41">
        <f t="shared" si="7"/>
        <v>84609.96</v>
      </c>
    </row>
    <row r="240" spans="1:10" ht="15.75" customHeight="1">
      <c r="A240" s="5" t="s">
        <v>1094</v>
      </c>
      <c r="B240" s="6" t="s">
        <v>1095</v>
      </c>
      <c r="C240" s="5" t="s">
        <v>1096</v>
      </c>
      <c r="D240" s="6" t="s">
        <v>1097</v>
      </c>
      <c r="E240" s="6" t="s">
        <v>1098</v>
      </c>
      <c r="F240" s="7">
        <v>385</v>
      </c>
      <c r="G240" s="8">
        <v>59.21</v>
      </c>
      <c r="H240" s="9">
        <v>22795.85</v>
      </c>
      <c r="I240" s="37">
        <f t="shared" si="6"/>
        <v>0</v>
      </c>
      <c r="J240" s="38">
        <f t="shared" si="7"/>
        <v>22795.85</v>
      </c>
    </row>
    <row r="241" spans="1:10" ht="15.75" customHeight="1">
      <c r="A241" s="5" t="s">
        <v>1099</v>
      </c>
      <c r="B241" s="6" t="s">
        <v>1100</v>
      </c>
      <c r="C241" s="5" t="s">
        <v>1101</v>
      </c>
      <c r="D241" s="6" t="s">
        <v>1102</v>
      </c>
      <c r="E241" s="6" t="s">
        <v>1103</v>
      </c>
      <c r="F241" s="7">
        <v>424.5</v>
      </c>
      <c r="G241" s="8">
        <v>102.23</v>
      </c>
      <c r="H241" s="9">
        <v>43396.639999999999</v>
      </c>
      <c r="I241" s="37">
        <f t="shared" si="6"/>
        <v>0</v>
      </c>
      <c r="J241" s="38">
        <f t="shared" si="7"/>
        <v>43396.639999999999</v>
      </c>
    </row>
    <row r="242" spans="1:10" ht="15.75" customHeight="1">
      <c r="A242" s="5" t="s">
        <v>1104</v>
      </c>
      <c r="B242" s="6" t="s">
        <v>1105</v>
      </c>
      <c r="C242" s="5" t="s">
        <v>1106</v>
      </c>
      <c r="D242" s="6" t="s">
        <v>1107</v>
      </c>
      <c r="E242" s="6" t="s">
        <v>1108</v>
      </c>
      <c r="F242" s="7">
        <v>374</v>
      </c>
      <c r="G242" s="8">
        <v>28.78</v>
      </c>
      <c r="H242" s="9">
        <v>10763.72</v>
      </c>
      <c r="I242" s="37">
        <f t="shared" si="6"/>
        <v>0</v>
      </c>
      <c r="J242" s="38">
        <f t="shared" si="7"/>
        <v>10763.72</v>
      </c>
    </row>
    <row r="243" spans="1:10" ht="15.75" customHeight="1">
      <c r="A243" s="5" t="s">
        <v>1109</v>
      </c>
      <c r="B243" s="6" t="s">
        <v>1110</v>
      </c>
      <c r="C243" s="5" t="s">
        <v>1111</v>
      </c>
      <c r="D243" s="6" t="s">
        <v>1112</v>
      </c>
      <c r="E243" s="6" t="s">
        <v>1113</v>
      </c>
      <c r="F243" s="7">
        <v>15</v>
      </c>
      <c r="G243" s="8">
        <v>510.25</v>
      </c>
      <c r="H243" s="9">
        <v>7653.75</v>
      </c>
      <c r="I243" s="37">
        <f t="shared" si="6"/>
        <v>0</v>
      </c>
      <c r="J243" s="38">
        <f t="shared" si="7"/>
        <v>7653.75</v>
      </c>
    </row>
    <row r="244" spans="1:10" ht="19.5" customHeight="1">
      <c r="A244" s="42" t="s">
        <v>1114</v>
      </c>
      <c r="B244" s="48" t="s">
        <v>1115</v>
      </c>
      <c r="C244" s="49"/>
      <c r="D244" s="49"/>
      <c r="E244" s="49"/>
      <c r="F244" s="49"/>
      <c r="G244" s="50"/>
      <c r="H244" s="39">
        <v>457644.79999999999</v>
      </c>
      <c r="I244" s="40">
        <f t="shared" si="6"/>
        <v>0</v>
      </c>
      <c r="J244" s="41">
        <f t="shared" si="7"/>
        <v>457644.79999999999</v>
      </c>
    </row>
    <row r="245" spans="1:10" ht="19.5" customHeight="1">
      <c r="A245" s="42" t="s">
        <v>1116</v>
      </c>
      <c r="B245" s="48" t="s">
        <v>1117</v>
      </c>
      <c r="C245" s="49"/>
      <c r="D245" s="49"/>
      <c r="E245" s="49"/>
      <c r="F245" s="49"/>
      <c r="G245" s="50"/>
      <c r="H245" s="39">
        <v>4842.7</v>
      </c>
      <c r="I245" s="40">
        <f t="shared" si="6"/>
        <v>0</v>
      </c>
      <c r="J245" s="41">
        <f t="shared" si="7"/>
        <v>4842.7</v>
      </c>
    </row>
    <row r="246" spans="1:10" ht="15.75" customHeight="1">
      <c r="A246" s="5" t="s">
        <v>1118</v>
      </c>
      <c r="B246" s="6" t="s">
        <v>1119</v>
      </c>
      <c r="C246" s="5" t="s">
        <v>1120</v>
      </c>
      <c r="D246" s="6" t="s">
        <v>1121</v>
      </c>
      <c r="E246" s="6" t="s">
        <v>1122</v>
      </c>
      <c r="F246" s="7">
        <v>50</v>
      </c>
      <c r="G246" s="8">
        <v>30.53</v>
      </c>
      <c r="H246" s="9">
        <v>1526.5</v>
      </c>
      <c r="I246" s="37">
        <f t="shared" si="6"/>
        <v>0</v>
      </c>
      <c r="J246" s="38">
        <f t="shared" si="7"/>
        <v>1526.5</v>
      </c>
    </row>
    <row r="247" spans="1:10" ht="15.75" customHeight="1">
      <c r="A247" s="5" t="s">
        <v>1123</v>
      </c>
      <c r="B247" s="6" t="s">
        <v>1124</v>
      </c>
      <c r="C247" s="5" t="s">
        <v>1125</v>
      </c>
      <c r="D247" s="6" t="s">
        <v>1126</v>
      </c>
      <c r="E247" s="6" t="s">
        <v>1127</v>
      </c>
      <c r="F247" s="7">
        <v>10</v>
      </c>
      <c r="G247" s="8">
        <v>331.62</v>
      </c>
      <c r="H247" s="9">
        <v>3316.2</v>
      </c>
      <c r="I247" s="37">
        <f t="shared" si="6"/>
        <v>0</v>
      </c>
      <c r="J247" s="38">
        <f t="shared" si="7"/>
        <v>3316.2</v>
      </c>
    </row>
    <row r="248" spans="1:10" ht="19.5" customHeight="1">
      <c r="A248" s="42" t="s">
        <v>1128</v>
      </c>
      <c r="B248" s="48" t="s">
        <v>1129</v>
      </c>
      <c r="C248" s="49"/>
      <c r="D248" s="49"/>
      <c r="E248" s="49"/>
      <c r="F248" s="49"/>
      <c r="G248" s="50"/>
      <c r="H248" s="39">
        <v>277899.69</v>
      </c>
      <c r="I248" s="40">
        <f t="shared" si="6"/>
        <v>0</v>
      </c>
      <c r="J248" s="41">
        <f t="shared" si="7"/>
        <v>277899.69</v>
      </c>
    </row>
    <row r="249" spans="1:10" ht="15.75" customHeight="1">
      <c r="A249" s="5" t="s">
        <v>1130</v>
      </c>
      <c r="B249" s="6" t="s">
        <v>1131</v>
      </c>
      <c r="C249" s="5" t="s">
        <v>1132</v>
      </c>
      <c r="D249" s="6" t="s">
        <v>1133</v>
      </c>
      <c r="E249" s="6" t="s">
        <v>1134</v>
      </c>
      <c r="F249" s="7">
        <v>365</v>
      </c>
      <c r="G249" s="8">
        <v>75.25</v>
      </c>
      <c r="H249" s="9">
        <v>27466.25</v>
      </c>
      <c r="I249" s="37">
        <f t="shared" si="6"/>
        <v>0</v>
      </c>
      <c r="J249" s="38">
        <f t="shared" si="7"/>
        <v>27466.25</v>
      </c>
    </row>
    <row r="250" spans="1:10" ht="15.75" customHeight="1">
      <c r="A250" s="5" t="s">
        <v>1135</v>
      </c>
      <c r="B250" s="6" t="s">
        <v>1136</v>
      </c>
      <c r="C250" s="5" t="s">
        <v>1137</v>
      </c>
      <c r="D250" s="6" t="s">
        <v>1138</v>
      </c>
      <c r="E250" s="6" t="s">
        <v>1139</v>
      </c>
      <c r="F250" s="7">
        <v>280</v>
      </c>
      <c r="G250" s="8">
        <v>187.93</v>
      </c>
      <c r="H250" s="9">
        <v>52620.4</v>
      </c>
      <c r="I250" s="37">
        <f t="shared" si="6"/>
        <v>0</v>
      </c>
      <c r="J250" s="38">
        <f t="shared" si="7"/>
        <v>52620.4</v>
      </c>
    </row>
    <row r="251" spans="1:10" ht="15.75" customHeight="1">
      <c r="A251" s="5" t="s">
        <v>1140</v>
      </c>
      <c r="B251" s="6" t="s">
        <v>1141</v>
      </c>
      <c r="C251" s="5" t="s">
        <v>1142</v>
      </c>
      <c r="D251" s="6" t="s">
        <v>1143</v>
      </c>
      <c r="E251" s="6" t="s">
        <v>1144</v>
      </c>
      <c r="F251" s="7">
        <v>1344</v>
      </c>
      <c r="G251" s="8">
        <v>32.950000000000003</v>
      </c>
      <c r="H251" s="9">
        <v>44284.800000000003</v>
      </c>
      <c r="I251" s="37">
        <f t="shared" si="6"/>
        <v>0</v>
      </c>
      <c r="J251" s="38">
        <f t="shared" si="7"/>
        <v>44284.800000000003</v>
      </c>
    </row>
    <row r="252" spans="1:10" ht="15.75" customHeight="1">
      <c r="A252" s="5" t="s">
        <v>1145</v>
      </c>
      <c r="B252" s="6" t="s">
        <v>1146</v>
      </c>
      <c r="C252" s="5" t="s">
        <v>1147</v>
      </c>
      <c r="D252" s="6" t="s">
        <v>1148</v>
      </c>
      <c r="E252" s="6" t="s">
        <v>1149</v>
      </c>
      <c r="F252" s="7">
        <v>240</v>
      </c>
      <c r="G252" s="8">
        <v>5.1100000000000003</v>
      </c>
      <c r="H252" s="9">
        <v>1226.4000000000001</v>
      </c>
      <c r="I252" s="37">
        <f t="shared" si="6"/>
        <v>0</v>
      </c>
      <c r="J252" s="38">
        <f t="shared" si="7"/>
        <v>1226.4000000000001</v>
      </c>
    </row>
    <row r="253" spans="1:10" ht="15.75" customHeight="1">
      <c r="A253" s="5" t="s">
        <v>1150</v>
      </c>
      <c r="B253" s="6" t="s">
        <v>1151</v>
      </c>
      <c r="C253" s="5" t="s">
        <v>1152</v>
      </c>
      <c r="D253" s="6" t="s">
        <v>1153</v>
      </c>
      <c r="E253" s="6" t="s">
        <v>1154</v>
      </c>
      <c r="F253" s="7">
        <v>1</v>
      </c>
      <c r="G253" s="8">
        <v>3376.8</v>
      </c>
      <c r="H253" s="9">
        <v>3376.8</v>
      </c>
      <c r="I253" s="37">
        <f t="shared" si="6"/>
        <v>0</v>
      </c>
      <c r="J253" s="38">
        <f t="shared" si="7"/>
        <v>3376.8</v>
      </c>
    </row>
    <row r="254" spans="1:10" ht="15.75" customHeight="1">
      <c r="A254" s="5" t="s">
        <v>1155</v>
      </c>
      <c r="B254" s="6" t="s">
        <v>1156</v>
      </c>
      <c r="C254" s="5" t="s">
        <v>1157</v>
      </c>
      <c r="D254" s="6" t="s">
        <v>1158</v>
      </c>
      <c r="E254" s="6" t="s">
        <v>1159</v>
      </c>
      <c r="F254" s="7">
        <v>480</v>
      </c>
      <c r="G254" s="8">
        <v>184.78</v>
      </c>
      <c r="H254" s="9">
        <v>88694.399999999994</v>
      </c>
      <c r="I254" s="37">
        <f t="shared" si="6"/>
        <v>0</v>
      </c>
      <c r="J254" s="38">
        <f t="shared" si="7"/>
        <v>88694.399999999994</v>
      </c>
    </row>
    <row r="255" spans="1:10" ht="15.75" customHeight="1">
      <c r="A255" s="5" t="s">
        <v>1160</v>
      </c>
      <c r="B255" s="6" t="s">
        <v>1161</v>
      </c>
      <c r="C255" s="5" t="s">
        <v>1162</v>
      </c>
      <c r="D255" s="6" t="s">
        <v>1163</v>
      </c>
      <c r="E255" s="6" t="s">
        <v>1164</v>
      </c>
      <c r="F255" s="7">
        <v>120</v>
      </c>
      <c r="G255" s="8">
        <v>116.51</v>
      </c>
      <c r="H255" s="9">
        <v>13981.2</v>
      </c>
      <c r="I255" s="37">
        <f t="shared" si="6"/>
        <v>0</v>
      </c>
      <c r="J255" s="38">
        <f t="shared" si="7"/>
        <v>13981.2</v>
      </c>
    </row>
    <row r="256" spans="1:10" ht="15.75" customHeight="1">
      <c r="A256" s="5" t="s">
        <v>1165</v>
      </c>
      <c r="B256" s="6" t="s">
        <v>1166</v>
      </c>
      <c r="C256" s="5" t="s">
        <v>1167</v>
      </c>
      <c r="D256" s="6" t="s">
        <v>1168</v>
      </c>
      <c r="E256" s="6" t="s">
        <v>1169</v>
      </c>
      <c r="F256" s="7">
        <v>10</v>
      </c>
      <c r="G256" s="8">
        <v>124.84</v>
      </c>
      <c r="H256" s="9">
        <v>1248.4000000000001</v>
      </c>
      <c r="I256" s="37">
        <f t="shared" si="6"/>
        <v>0</v>
      </c>
      <c r="J256" s="38">
        <f t="shared" si="7"/>
        <v>1248.4000000000001</v>
      </c>
    </row>
    <row r="257" spans="1:10" ht="15.75" customHeight="1">
      <c r="A257" s="5" t="s">
        <v>1170</v>
      </c>
      <c r="B257" s="6" t="s">
        <v>1171</v>
      </c>
      <c r="C257" s="5" t="s">
        <v>1172</v>
      </c>
      <c r="D257" s="6" t="s">
        <v>1173</v>
      </c>
      <c r="E257" s="6" t="s">
        <v>1174</v>
      </c>
      <c r="F257" s="7">
        <v>4</v>
      </c>
      <c r="G257" s="8">
        <v>204.48</v>
      </c>
      <c r="H257" s="9">
        <v>817.92</v>
      </c>
      <c r="I257" s="37">
        <f t="shared" si="6"/>
        <v>0</v>
      </c>
      <c r="J257" s="38">
        <f t="shared" si="7"/>
        <v>817.92</v>
      </c>
    </row>
    <row r="258" spans="1:10" ht="15.75" customHeight="1">
      <c r="A258" s="5" t="s">
        <v>1175</v>
      </c>
      <c r="B258" s="6" t="s">
        <v>1176</v>
      </c>
      <c r="C258" s="5" t="s">
        <v>1177</v>
      </c>
      <c r="D258" s="6" t="s">
        <v>1178</v>
      </c>
      <c r="E258" s="6" t="s">
        <v>1179</v>
      </c>
      <c r="F258" s="7">
        <v>94</v>
      </c>
      <c r="G258" s="8">
        <v>169.2</v>
      </c>
      <c r="H258" s="9">
        <v>15904.8</v>
      </c>
      <c r="I258" s="37">
        <f t="shared" si="6"/>
        <v>0</v>
      </c>
      <c r="J258" s="38">
        <f t="shared" si="7"/>
        <v>15904.8</v>
      </c>
    </row>
    <row r="259" spans="1:10" ht="15.75" customHeight="1">
      <c r="A259" s="5" t="s">
        <v>1180</v>
      </c>
      <c r="B259" s="6" t="s">
        <v>1181</v>
      </c>
      <c r="C259" s="5" t="s">
        <v>1182</v>
      </c>
      <c r="D259" s="6" t="s">
        <v>1183</v>
      </c>
      <c r="E259" s="6" t="s">
        <v>1184</v>
      </c>
      <c r="F259" s="7">
        <v>580</v>
      </c>
      <c r="G259" s="8">
        <v>16.62</v>
      </c>
      <c r="H259" s="9">
        <v>9639.6</v>
      </c>
      <c r="I259" s="37">
        <f t="shared" si="6"/>
        <v>0</v>
      </c>
      <c r="J259" s="38">
        <f t="shared" si="7"/>
        <v>9639.6</v>
      </c>
    </row>
    <row r="260" spans="1:10" ht="15.75" customHeight="1">
      <c r="A260" s="5" t="s">
        <v>1185</v>
      </c>
      <c r="B260" s="6" t="s">
        <v>1186</v>
      </c>
      <c r="C260" s="5" t="s">
        <v>1187</v>
      </c>
      <c r="D260" s="6" t="s">
        <v>1188</v>
      </c>
      <c r="E260" s="6" t="s">
        <v>1189</v>
      </c>
      <c r="F260" s="7">
        <v>16</v>
      </c>
      <c r="G260" s="8">
        <v>1164.92</v>
      </c>
      <c r="H260" s="9">
        <v>18638.72</v>
      </c>
      <c r="I260" s="37">
        <f t="shared" si="6"/>
        <v>0</v>
      </c>
      <c r="J260" s="38">
        <f t="shared" si="7"/>
        <v>18638.72</v>
      </c>
    </row>
    <row r="261" spans="1:10" ht="19.5" customHeight="1">
      <c r="A261" s="42" t="s">
        <v>1190</v>
      </c>
      <c r="B261" s="48" t="s">
        <v>1191</v>
      </c>
      <c r="C261" s="49"/>
      <c r="D261" s="49"/>
      <c r="E261" s="49"/>
      <c r="F261" s="49"/>
      <c r="G261" s="50"/>
      <c r="H261" s="39">
        <v>97521.95</v>
      </c>
      <c r="I261" s="40">
        <f t="shared" si="6"/>
        <v>0</v>
      </c>
      <c r="J261" s="41">
        <f t="shared" si="7"/>
        <v>97521.95</v>
      </c>
    </row>
    <row r="262" spans="1:10" ht="15.75" customHeight="1">
      <c r="A262" s="5" t="s">
        <v>1192</v>
      </c>
      <c r="B262" s="6" t="s">
        <v>1193</v>
      </c>
      <c r="C262" s="5" t="s">
        <v>1194</v>
      </c>
      <c r="D262" s="6" t="s">
        <v>1195</v>
      </c>
      <c r="E262" s="6" t="s">
        <v>1196</v>
      </c>
      <c r="F262" s="7">
        <v>64.7</v>
      </c>
      <c r="G262" s="8">
        <v>213.31</v>
      </c>
      <c r="H262" s="9">
        <v>13801.16</v>
      </c>
      <c r="I262" s="37">
        <f t="shared" ref="I262:I325" si="8">$I$3</f>
        <v>0</v>
      </c>
      <c r="J262" s="38">
        <f t="shared" ref="J262:J325" si="9">H262-(H262*I262)</f>
        <v>13801.16</v>
      </c>
    </row>
    <row r="263" spans="1:10" ht="15.75" customHeight="1">
      <c r="A263" s="5" t="s">
        <v>1197</v>
      </c>
      <c r="B263" s="6" t="s">
        <v>1198</v>
      </c>
      <c r="C263" s="5" t="s">
        <v>1199</v>
      </c>
      <c r="D263" s="6" t="s">
        <v>1200</v>
      </c>
      <c r="E263" s="6" t="s">
        <v>1201</v>
      </c>
      <c r="F263" s="7">
        <v>64.7</v>
      </c>
      <c r="G263" s="8">
        <v>663.87</v>
      </c>
      <c r="H263" s="9">
        <v>42952.39</v>
      </c>
      <c r="I263" s="37">
        <f t="shared" si="8"/>
        <v>0</v>
      </c>
      <c r="J263" s="38">
        <f t="shared" si="9"/>
        <v>42952.39</v>
      </c>
    </row>
    <row r="264" spans="1:10" ht="15.75" customHeight="1">
      <c r="A264" s="5" t="s">
        <v>1202</v>
      </c>
      <c r="B264" s="6" t="s">
        <v>1203</v>
      </c>
      <c r="C264" s="5" t="s">
        <v>1204</v>
      </c>
      <c r="D264" s="6" t="s">
        <v>1205</v>
      </c>
      <c r="E264" s="6" t="s">
        <v>1206</v>
      </c>
      <c r="F264" s="7">
        <v>480</v>
      </c>
      <c r="G264" s="8">
        <v>70.13</v>
      </c>
      <c r="H264" s="9">
        <v>33662.400000000001</v>
      </c>
      <c r="I264" s="37">
        <f t="shared" si="8"/>
        <v>0</v>
      </c>
      <c r="J264" s="38">
        <f t="shared" si="9"/>
        <v>33662.400000000001</v>
      </c>
    </row>
    <row r="265" spans="1:10" ht="15.75" customHeight="1">
      <c r="A265" s="5" t="s">
        <v>1207</v>
      </c>
      <c r="B265" s="6" t="s">
        <v>1208</v>
      </c>
      <c r="C265" s="5" t="s">
        <v>1209</v>
      </c>
      <c r="D265" s="6" t="s">
        <v>1210</v>
      </c>
      <c r="E265" s="6" t="s">
        <v>1211</v>
      </c>
      <c r="F265" s="7">
        <v>680</v>
      </c>
      <c r="G265" s="8">
        <v>10.45</v>
      </c>
      <c r="H265" s="9">
        <v>7106</v>
      </c>
      <c r="I265" s="37">
        <f t="shared" si="8"/>
        <v>0</v>
      </c>
      <c r="J265" s="38">
        <f t="shared" si="9"/>
        <v>7106</v>
      </c>
    </row>
    <row r="266" spans="1:10" ht="19.5" customHeight="1">
      <c r="A266" s="42" t="s">
        <v>1212</v>
      </c>
      <c r="B266" s="48" t="s">
        <v>1213</v>
      </c>
      <c r="C266" s="49"/>
      <c r="D266" s="49"/>
      <c r="E266" s="49"/>
      <c r="F266" s="49"/>
      <c r="G266" s="50"/>
      <c r="H266" s="39">
        <v>67386.759999999995</v>
      </c>
      <c r="I266" s="40">
        <f t="shared" si="8"/>
        <v>0</v>
      </c>
      <c r="J266" s="41">
        <f t="shared" si="9"/>
        <v>67386.759999999995</v>
      </c>
    </row>
    <row r="267" spans="1:10" ht="15.75" customHeight="1">
      <c r="A267" s="5" t="s">
        <v>1214</v>
      </c>
      <c r="B267" s="6" t="s">
        <v>1215</v>
      </c>
      <c r="C267" s="5" t="s">
        <v>1216</v>
      </c>
      <c r="D267" s="6" t="s">
        <v>1217</v>
      </c>
      <c r="E267" s="6" t="s">
        <v>1218</v>
      </c>
      <c r="F267" s="7">
        <v>1</v>
      </c>
      <c r="G267" s="8">
        <v>1343.71</v>
      </c>
      <c r="H267" s="9">
        <v>1343.71</v>
      </c>
      <c r="I267" s="37">
        <f t="shared" si="8"/>
        <v>0</v>
      </c>
      <c r="J267" s="38">
        <f t="shared" si="9"/>
        <v>1343.71</v>
      </c>
    </row>
    <row r="268" spans="1:10" ht="15.75" customHeight="1">
      <c r="A268" s="5" t="s">
        <v>1219</v>
      </c>
      <c r="B268" s="6" t="s">
        <v>1220</v>
      </c>
      <c r="C268" s="5" t="s">
        <v>1221</v>
      </c>
      <c r="D268" s="6" t="s">
        <v>1222</v>
      </c>
      <c r="E268" s="6" t="s">
        <v>1223</v>
      </c>
      <c r="F268" s="7">
        <v>2</v>
      </c>
      <c r="G268" s="8">
        <v>685.42</v>
      </c>
      <c r="H268" s="9">
        <v>1370.84</v>
      </c>
      <c r="I268" s="37">
        <f t="shared" si="8"/>
        <v>0</v>
      </c>
      <c r="J268" s="38">
        <f t="shared" si="9"/>
        <v>1370.84</v>
      </c>
    </row>
    <row r="269" spans="1:10" ht="15.75" customHeight="1">
      <c r="A269" s="5" t="s">
        <v>1224</v>
      </c>
      <c r="B269" s="6" t="s">
        <v>1225</v>
      </c>
      <c r="C269" s="5" t="s">
        <v>1226</v>
      </c>
      <c r="D269" s="6" t="s">
        <v>1227</v>
      </c>
      <c r="E269" s="6" t="s">
        <v>1228</v>
      </c>
      <c r="F269" s="7">
        <v>8</v>
      </c>
      <c r="G269" s="8">
        <v>557.62</v>
      </c>
      <c r="H269" s="9">
        <v>4460.96</v>
      </c>
      <c r="I269" s="37">
        <f t="shared" si="8"/>
        <v>0</v>
      </c>
      <c r="J269" s="38">
        <f t="shared" si="9"/>
        <v>4460.96</v>
      </c>
    </row>
    <row r="270" spans="1:10" ht="15.75" customHeight="1">
      <c r="A270" s="5" t="s">
        <v>1229</v>
      </c>
      <c r="B270" s="6" t="s">
        <v>1230</v>
      </c>
      <c r="C270" s="5" t="s">
        <v>1231</v>
      </c>
      <c r="D270" s="6" t="s">
        <v>1232</v>
      </c>
      <c r="E270" s="6" t="s">
        <v>1233</v>
      </c>
      <c r="F270" s="7">
        <v>5</v>
      </c>
      <c r="G270" s="8">
        <v>1131.93</v>
      </c>
      <c r="H270" s="9">
        <v>5659.65</v>
      </c>
      <c r="I270" s="37">
        <f t="shared" si="8"/>
        <v>0</v>
      </c>
      <c r="J270" s="38">
        <f t="shared" si="9"/>
        <v>5659.65</v>
      </c>
    </row>
    <row r="271" spans="1:10" ht="15.75" customHeight="1">
      <c r="A271" s="5" t="s">
        <v>1234</v>
      </c>
      <c r="B271" s="6" t="s">
        <v>1235</v>
      </c>
      <c r="C271" s="5" t="s">
        <v>1236</v>
      </c>
      <c r="D271" s="6" t="s">
        <v>1237</v>
      </c>
      <c r="E271" s="6" t="s">
        <v>1238</v>
      </c>
      <c r="F271" s="7">
        <v>2</v>
      </c>
      <c r="G271" s="8">
        <v>3404.76</v>
      </c>
      <c r="H271" s="9">
        <v>6809.52</v>
      </c>
      <c r="I271" s="37">
        <f t="shared" si="8"/>
        <v>0</v>
      </c>
      <c r="J271" s="38">
        <f t="shared" si="9"/>
        <v>6809.52</v>
      </c>
    </row>
    <row r="272" spans="1:10" ht="15.75" customHeight="1">
      <c r="A272" s="5" t="s">
        <v>1239</v>
      </c>
      <c r="B272" s="6" t="s">
        <v>1240</v>
      </c>
      <c r="C272" s="5" t="s">
        <v>1241</v>
      </c>
      <c r="D272" s="6" t="s">
        <v>1242</v>
      </c>
      <c r="E272" s="6" t="s">
        <v>1243</v>
      </c>
      <c r="F272" s="7">
        <v>120</v>
      </c>
      <c r="G272" s="8">
        <v>70.13</v>
      </c>
      <c r="H272" s="9">
        <v>8415.6</v>
      </c>
      <c r="I272" s="37">
        <f t="shared" si="8"/>
        <v>0</v>
      </c>
      <c r="J272" s="38">
        <f t="shared" si="9"/>
        <v>8415.6</v>
      </c>
    </row>
    <row r="273" spans="1:10" ht="15.75" customHeight="1">
      <c r="A273" s="5" t="s">
        <v>1244</v>
      </c>
      <c r="B273" s="6" t="s">
        <v>1245</v>
      </c>
      <c r="C273" s="5" t="s">
        <v>1246</v>
      </c>
      <c r="D273" s="6" t="s">
        <v>1247</v>
      </c>
      <c r="E273" s="6" t="s">
        <v>1248</v>
      </c>
      <c r="F273" s="7">
        <v>1</v>
      </c>
      <c r="G273" s="8">
        <v>1017.42</v>
      </c>
      <c r="H273" s="9">
        <v>1017.42</v>
      </c>
      <c r="I273" s="37">
        <f t="shared" si="8"/>
        <v>0</v>
      </c>
      <c r="J273" s="38">
        <f t="shared" si="9"/>
        <v>1017.42</v>
      </c>
    </row>
    <row r="274" spans="1:10" ht="15.75" customHeight="1">
      <c r="A274" s="5" t="s">
        <v>1249</v>
      </c>
      <c r="B274" s="6" t="s">
        <v>1250</v>
      </c>
      <c r="C274" s="5" t="s">
        <v>1251</v>
      </c>
      <c r="D274" s="6" t="s">
        <v>1252</v>
      </c>
      <c r="E274" s="6" t="s">
        <v>1253</v>
      </c>
      <c r="F274" s="7">
        <v>22</v>
      </c>
      <c r="G274" s="8">
        <v>83.48</v>
      </c>
      <c r="H274" s="9">
        <v>1836.56</v>
      </c>
      <c r="I274" s="37">
        <f t="shared" si="8"/>
        <v>0</v>
      </c>
      <c r="J274" s="38">
        <f t="shared" si="9"/>
        <v>1836.56</v>
      </c>
    </row>
    <row r="275" spans="1:10" ht="15.75" customHeight="1">
      <c r="A275" s="5" t="s">
        <v>1254</v>
      </c>
      <c r="B275" s="6" t="s">
        <v>1255</v>
      </c>
      <c r="C275" s="5" t="s">
        <v>1256</v>
      </c>
      <c r="D275" s="6" t="s">
        <v>1257</v>
      </c>
      <c r="E275" s="6" t="s">
        <v>1258</v>
      </c>
      <c r="F275" s="7">
        <v>300</v>
      </c>
      <c r="G275" s="8">
        <v>16.5</v>
      </c>
      <c r="H275" s="9">
        <v>4950</v>
      </c>
      <c r="I275" s="37">
        <f t="shared" si="8"/>
        <v>0</v>
      </c>
      <c r="J275" s="38">
        <f t="shared" si="9"/>
        <v>4950</v>
      </c>
    </row>
    <row r="276" spans="1:10" ht="15.75" customHeight="1">
      <c r="A276" s="5" t="s">
        <v>1259</v>
      </c>
      <c r="B276" s="6" t="s">
        <v>1260</v>
      </c>
      <c r="C276" s="5" t="s">
        <v>1261</v>
      </c>
      <c r="D276" s="6" t="s">
        <v>1262</v>
      </c>
      <c r="E276" s="6" t="s">
        <v>1263</v>
      </c>
      <c r="F276" s="7">
        <v>6</v>
      </c>
      <c r="G276" s="8">
        <v>242.53</v>
      </c>
      <c r="H276" s="9">
        <v>1455.18</v>
      </c>
      <c r="I276" s="37">
        <f t="shared" si="8"/>
        <v>0</v>
      </c>
      <c r="J276" s="38">
        <f t="shared" si="9"/>
        <v>1455.18</v>
      </c>
    </row>
    <row r="277" spans="1:10" ht="15.75" customHeight="1">
      <c r="A277" s="5" t="s">
        <v>1264</v>
      </c>
      <c r="B277" s="6" t="s">
        <v>1265</v>
      </c>
      <c r="C277" s="5" t="s">
        <v>1266</v>
      </c>
      <c r="D277" s="6" t="s">
        <v>1267</v>
      </c>
      <c r="E277" s="6" t="s">
        <v>1268</v>
      </c>
      <c r="F277" s="7">
        <v>2</v>
      </c>
      <c r="G277" s="8">
        <v>611.24</v>
      </c>
      <c r="H277" s="9">
        <v>1222.48</v>
      </c>
      <c r="I277" s="37">
        <f t="shared" si="8"/>
        <v>0</v>
      </c>
      <c r="J277" s="38">
        <f t="shared" si="9"/>
        <v>1222.48</v>
      </c>
    </row>
    <row r="278" spans="1:10" ht="15.75" customHeight="1">
      <c r="A278" s="5" t="s">
        <v>1269</v>
      </c>
      <c r="B278" s="6" t="s">
        <v>1270</v>
      </c>
      <c r="C278" s="5" t="s">
        <v>1271</v>
      </c>
      <c r="D278" s="6" t="s">
        <v>1272</v>
      </c>
      <c r="E278" s="6" t="s">
        <v>1273</v>
      </c>
      <c r="F278" s="7">
        <v>4</v>
      </c>
      <c r="G278" s="8">
        <v>921.38</v>
      </c>
      <c r="H278" s="9">
        <v>3685.52</v>
      </c>
      <c r="I278" s="37">
        <f t="shared" si="8"/>
        <v>0</v>
      </c>
      <c r="J278" s="38">
        <f t="shared" si="9"/>
        <v>3685.52</v>
      </c>
    </row>
    <row r="279" spans="1:10" ht="15.75" customHeight="1">
      <c r="A279" s="5" t="s">
        <v>1274</v>
      </c>
      <c r="B279" s="6" t="s">
        <v>1275</v>
      </c>
      <c r="C279" s="5" t="s">
        <v>1276</v>
      </c>
      <c r="D279" s="6" t="s">
        <v>1277</v>
      </c>
      <c r="E279" s="6" t="s">
        <v>1278</v>
      </c>
      <c r="F279" s="7">
        <v>1</v>
      </c>
      <c r="G279" s="8">
        <v>1116.6199999999999</v>
      </c>
      <c r="H279" s="9">
        <v>1116.6199999999999</v>
      </c>
      <c r="I279" s="37">
        <f t="shared" si="8"/>
        <v>0</v>
      </c>
      <c r="J279" s="38">
        <f t="shared" si="9"/>
        <v>1116.6199999999999</v>
      </c>
    </row>
    <row r="280" spans="1:10" ht="15.75" customHeight="1">
      <c r="A280" s="5" t="s">
        <v>1279</v>
      </c>
      <c r="B280" s="6" t="s">
        <v>1280</v>
      </c>
      <c r="C280" s="5" t="s">
        <v>1281</v>
      </c>
      <c r="D280" s="6" t="s">
        <v>1282</v>
      </c>
      <c r="E280" s="6" t="s">
        <v>1283</v>
      </c>
      <c r="F280" s="7">
        <v>4</v>
      </c>
      <c r="G280" s="8">
        <v>124.84</v>
      </c>
      <c r="H280" s="9">
        <v>499.36</v>
      </c>
      <c r="I280" s="37">
        <f t="shared" si="8"/>
        <v>0</v>
      </c>
      <c r="J280" s="38">
        <f t="shared" si="9"/>
        <v>499.36</v>
      </c>
    </row>
    <row r="281" spans="1:10" ht="15.75" customHeight="1">
      <c r="A281" s="5" t="s">
        <v>1284</v>
      </c>
      <c r="B281" s="6" t="s">
        <v>1285</v>
      </c>
      <c r="C281" s="5" t="s">
        <v>1286</v>
      </c>
      <c r="D281" s="6" t="s">
        <v>1287</v>
      </c>
      <c r="E281" s="6" t="s">
        <v>1288</v>
      </c>
      <c r="F281" s="7">
        <v>86</v>
      </c>
      <c r="G281" s="8">
        <v>181.41</v>
      </c>
      <c r="H281" s="9">
        <v>15601.26</v>
      </c>
      <c r="I281" s="37">
        <f t="shared" si="8"/>
        <v>0</v>
      </c>
      <c r="J281" s="38">
        <f t="shared" si="9"/>
        <v>15601.26</v>
      </c>
    </row>
    <row r="282" spans="1:10" ht="15.75" customHeight="1">
      <c r="A282" s="5" t="s">
        <v>1289</v>
      </c>
      <c r="B282" s="6" t="s">
        <v>1290</v>
      </c>
      <c r="C282" s="5" t="s">
        <v>1291</v>
      </c>
      <c r="D282" s="6" t="s">
        <v>1292</v>
      </c>
      <c r="E282" s="6" t="s">
        <v>1293</v>
      </c>
      <c r="F282" s="7">
        <v>34.6</v>
      </c>
      <c r="G282" s="8">
        <v>229.54</v>
      </c>
      <c r="H282" s="9">
        <v>7942.08</v>
      </c>
      <c r="I282" s="37">
        <f t="shared" si="8"/>
        <v>0</v>
      </c>
      <c r="J282" s="38">
        <f t="shared" si="9"/>
        <v>7942.08</v>
      </c>
    </row>
    <row r="283" spans="1:10" ht="19.5" customHeight="1">
      <c r="A283" s="42" t="s">
        <v>1294</v>
      </c>
      <c r="B283" s="48" t="s">
        <v>1295</v>
      </c>
      <c r="C283" s="49"/>
      <c r="D283" s="49"/>
      <c r="E283" s="49"/>
      <c r="F283" s="49"/>
      <c r="G283" s="50"/>
      <c r="H283" s="39">
        <v>5663.35</v>
      </c>
      <c r="I283" s="40">
        <f t="shared" si="8"/>
        <v>0</v>
      </c>
      <c r="J283" s="41">
        <f t="shared" si="9"/>
        <v>5663.35</v>
      </c>
    </row>
    <row r="284" spans="1:10" ht="15.75" customHeight="1">
      <c r="A284" s="5" t="s">
        <v>1296</v>
      </c>
      <c r="B284" s="6" t="s">
        <v>1297</v>
      </c>
      <c r="C284" s="5" t="s">
        <v>1298</v>
      </c>
      <c r="D284" s="6" t="s">
        <v>1299</v>
      </c>
      <c r="E284" s="6" t="s">
        <v>1300</v>
      </c>
      <c r="F284" s="7">
        <v>8.5</v>
      </c>
      <c r="G284" s="8">
        <v>213.31</v>
      </c>
      <c r="H284" s="9">
        <v>1813.14</v>
      </c>
      <c r="I284" s="37">
        <f t="shared" si="8"/>
        <v>0</v>
      </c>
      <c r="J284" s="38">
        <f t="shared" si="9"/>
        <v>1813.14</v>
      </c>
    </row>
    <row r="285" spans="1:10" ht="15.75" customHeight="1">
      <c r="A285" s="5" t="s">
        <v>1301</v>
      </c>
      <c r="B285" s="6" t="s">
        <v>1302</v>
      </c>
      <c r="C285" s="5" t="s">
        <v>1303</v>
      </c>
      <c r="D285" s="6" t="s">
        <v>1304</v>
      </c>
      <c r="E285" s="6" t="s">
        <v>1305</v>
      </c>
      <c r="F285" s="7">
        <v>26</v>
      </c>
      <c r="G285" s="8">
        <v>70.13</v>
      </c>
      <c r="H285" s="9">
        <v>1823.38</v>
      </c>
      <c r="I285" s="37">
        <f t="shared" si="8"/>
        <v>0</v>
      </c>
      <c r="J285" s="38">
        <f t="shared" si="9"/>
        <v>1823.38</v>
      </c>
    </row>
    <row r="286" spans="1:10" ht="15.75" customHeight="1">
      <c r="A286" s="5" t="s">
        <v>1306</v>
      </c>
      <c r="B286" s="6" t="s">
        <v>1307</v>
      </c>
      <c r="C286" s="5" t="s">
        <v>1308</v>
      </c>
      <c r="D286" s="6" t="s">
        <v>1309</v>
      </c>
      <c r="E286" s="6" t="s">
        <v>1310</v>
      </c>
      <c r="F286" s="7">
        <v>8.5</v>
      </c>
      <c r="G286" s="8">
        <v>238.45</v>
      </c>
      <c r="H286" s="9">
        <v>2026.83</v>
      </c>
      <c r="I286" s="37">
        <f t="shared" si="8"/>
        <v>0</v>
      </c>
      <c r="J286" s="38">
        <f t="shared" si="9"/>
        <v>2026.83</v>
      </c>
    </row>
    <row r="287" spans="1:10" ht="19.5" customHeight="1">
      <c r="A287" s="42" t="s">
        <v>1311</v>
      </c>
      <c r="B287" s="48" t="s">
        <v>1312</v>
      </c>
      <c r="C287" s="49"/>
      <c r="D287" s="49"/>
      <c r="E287" s="49"/>
      <c r="F287" s="49"/>
      <c r="G287" s="50"/>
      <c r="H287" s="39">
        <v>2125.1999999999998</v>
      </c>
      <c r="I287" s="40">
        <f t="shared" si="8"/>
        <v>0</v>
      </c>
      <c r="J287" s="41">
        <f t="shared" si="9"/>
        <v>2125.1999999999998</v>
      </c>
    </row>
    <row r="288" spans="1:10" ht="15.75" customHeight="1">
      <c r="A288" s="5" t="s">
        <v>1313</v>
      </c>
      <c r="B288" s="6" t="s">
        <v>1314</v>
      </c>
      <c r="C288" s="5" t="s">
        <v>1315</v>
      </c>
      <c r="D288" s="6" t="s">
        <v>1316</v>
      </c>
      <c r="E288" s="6" t="s">
        <v>1317</v>
      </c>
      <c r="F288" s="7">
        <v>4.91</v>
      </c>
      <c r="G288" s="8">
        <v>287</v>
      </c>
      <c r="H288" s="9">
        <v>1409.17</v>
      </c>
      <c r="I288" s="37">
        <f t="shared" si="8"/>
        <v>0</v>
      </c>
      <c r="J288" s="38">
        <f t="shared" si="9"/>
        <v>1409.17</v>
      </c>
    </row>
    <row r="289" spans="1:10" ht="15.75" customHeight="1">
      <c r="A289" s="5" t="s">
        <v>1318</v>
      </c>
      <c r="B289" s="6" t="s">
        <v>1319</v>
      </c>
      <c r="C289" s="5" t="s">
        <v>1320</v>
      </c>
      <c r="D289" s="6" t="s">
        <v>1321</v>
      </c>
      <c r="E289" s="6" t="s">
        <v>1322</v>
      </c>
      <c r="F289" s="7">
        <v>10.210000000000001</v>
      </c>
      <c r="G289" s="8">
        <v>70.13</v>
      </c>
      <c r="H289" s="9">
        <v>716.03</v>
      </c>
      <c r="I289" s="37">
        <f t="shared" si="8"/>
        <v>0</v>
      </c>
      <c r="J289" s="38">
        <f t="shared" si="9"/>
        <v>716.03</v>
      </c>
    </row>
    <row r="290" spans="1:10" ht="19.5" customHeight="1">
      <c r="A290" s="42" t="s">
        <v>1323</v>
      </c>
      <c r="B290" s="48" t="s">
        <v>1324</v>
      </c>
      <c r="C290" s="49"/>
      <c r="D290" s="49"/>
      <c r="E290" s="49"/>
      <c r="F290" s="49"/>
      <c r="G290" s="50"/>
      <c r="H290" s="39">
        <v>2205.15</v>
      </c>
      <c r="I290" s="40">
        <f t="shared" si="8"/>
        <v>0</v>
      </c>
      <c r="J290" s="41">
        <f t="shared" si="9"/>
        <v>2205.15</v>
      </c>
    </row>
    <row r="291" spans="1:10" ht="15.75" customHeight="1">
      <c r="A291" s="5" t="s">
        <v>1325</v>
      </c>
      <c r="B291" s="6" t="s">
        <v>1326</v>
      </c>
      <c r="C291" s="5" t="s">
        <v>1327</v>
      </c>
      <c r="D291" s="6" t="s">
        <v>1328</v>
      </c>
      <c r="E291" s="6" t="s">
        <v>1329</v>
      </c>
      <c r="F291" s="7">
        <v>4.91</v>
      </c>
      <c r="G291" s="8">
        <v>287</v>
      </c>
      <c r="H291" s="9">
        <v>1409.17</v>
      </c>
      <c r="I291" s="37">
        <f t="shared" si="8"/>
        <v>0</v>
      </c>
      <c r="J291" s="38">
        <f t="shared" si="9"/>
        <v>1409.17</v>
      </c>
    </row>
    <row r="292" spans="1:10" ht="15.75" customHeight="1">
      <c r="A292" s="5" t="s">
        <v>1330</v>
      </c>
      <c r="B292" s="6" t="s">
        <v>1331</v>
      </c>
      <c r="C292" s="5" t="s">
        <v>1332</v>
      </c>
      <c r="D292" s="6" t="s">
        <v>1333</v>
      </c>
      <c r="E292" s="6" t="s">
        <v>1334</v>
      </c>
      <c r="F292" s="7">
        <v>11.35</v>
      </c>
      <c r="G292" s="8">
        <v>70.13</v>
      </c>
      <c r="H292" s="9">
        <v>795.98</v>
      </c>
      <c r="I292" s="37">
        <f t="shared" si="8"/>
        <v>0</v>
      </c>
      <c r="J292" s="38">
        <f t="shared" si="9"/>
        <v>795.98</v>
      </c>
    </row>
    <row r="293" spans="1:10" ht="19.5" customHeight="1">
      <c r="A293" s="42" t="s">
        <v>1335</v>
      </c>
      <c r="B293" s="48" t="s">
        <v>1336</v>
      </c>
      <c r="C293" s="49"/>
      <c r="D293" s="49"/>
      <c r="E293" s="49"/>
      <c r="F293" s="49"/>
      <c r="G293" s="50"/>
      <c r="H293" s="39">
        <v>132065.97</v>
      </c>
      <c r="I293" s="40">
        <f t="shared" si="8"/>
        <v>0</v>
      </c>
      <c r="J293" s="41">
        <f t="shared" si="9"/>
        <v>132065.97</v>
      </c>
    </row>
    <row r="294" spans="1:10" ht="19.5" customHeight="1">
      <c r="A294" s="42" t="s">
        <v>1337</v>
      </c>
      <c r="B294" s="48" t="s">
        <v>1338</v>
      </c>
      <c r="C294" s="49"/>
      <c r="D294" s="49"/>
      <c r="E294" s="49"/>
      <c r="F294" s="49"/>
      <c r="G294" s="50"/>
      <c r="H294" s="39">
        <v>1893.2</v>
      </c>
      <c r="I294" s="40">
        <f t="shared" si="8"/>
        <v>0</v>
      </c>
      <c r="J294" s="41">
        <f t="shared" si="9"/>
        <v>1893.2</v>
      </c>
    </row>
    <row r="295" spans="1:10" ht="19.5" customHeight="1">
      <c r="A295" s="42" t="s">
        <v>1339</v>
      </c>
      <c r="B295" s="48" t="s">
        <v>1340</v>
      </c>
      <c r="C295" s="49"/>
      <c r="D295" s="49"/>
      <c r="E295" s="49"/>
      <c r="F295" s="49"/>
      <c r="G295" s="50"/>
      <c r="H295" s="39">
        <v>1893.2</v>
      </c>
      <c r="I295" s="40">
        <f t="shared" si="8"/>
        <v>0</v>
      </c>
      <c r="J295" s="41">
        <f t="shared" si="9"/>
        <v>1893.2</v>
      </c>
    </row>
    <row r="296" spans="1:10" ht="15.75" customHeight="1">
      <c r="A296" s="5" t="s">
        <v>1341</v>
      </c>
      <c r="B296" s="6" t="s">
        <v>1342</v>
      </c>
      <c r="C296" s="5" t="s">
        <v>1343</v>
      </c>
      <c r="D296" s="6" t="s">
        <v>1344</v>
      </c>
      <c r="E296" s="6" t="s">
        <v>1345</v>
      </c>
      <c r="F296" s="7">
        <v>80</v>
      </c>
      <c r="G296" s="8">
        <v>8.58</v>
      </c>
      <c r="H296" s="9">
        <v>686.4</v>
      </c>
      <c r="I296" s="37">
        <f t="shared" si="8"/>
        <v>0</v>
      </c>
      <c r="J296" s="38">
        <f t="shared" si="9"/>
        <v>686.4</v>
      </c>
    </row>
    <row r="297" spans="1:10" ht="15.75" customHeight="1">
      <c r="A297" s="5" t="s">
        <v>1346</v>
      </c>
      <c r="B297" s="6" t="s">
        <v>1347</v>
      </c>
      <c r="C297" s="5" t="s">
        <v>1348</v>
      </c>
      <c r="D297" s="6" t="s">
        <v>1349</v>
      </c>
      <c r="E297" s="6" t="s">
        <v>1350</v>
      </c>
      <c r="F297" s="7">
        <v>15</v>
      </c>
      <c r="G297" s="8">
        <v>37.869999999999997</v>
      </c>
      <c r="H297" s="9">
        <v>568.04999999999995</v>
      </c>
      <c r="I297" s="37">
        <f t="shared" si="8"/>
        <v>0</v>
      </c>
      <c r="J297" s="38">
        <f t="shared" si="9"/>
        <v>568.04999999999995</v>
      </c>
    </row>
    <row r="298" spans="1:10" ht="15.75" customHeight="1">
      <c r="A298" s="5" t="s">
        <v>1351</v>
      </c>
      <c r="B298" s="6" t="s">
        <v>1352</v>
      </c>
      <c r="C298" s="5" t="s">
        <v>1353</v>
      </c>
      <c r="D298" s="6" t="s">
        <v>1354</v>
      </c>
      <c r="E298" s="6" t="s">
        <v>1355</v>
      </c>
      <c r="F298" s="7">
        <v>5</v>
      </c>
      <c r="G298" s="8">
        <v>127.75</v>
      </c>
      <c r="H298" s="9">
        <v>638.75</v>
      </c>
      <c r="I298" s="37">
        <f t="shared" si="8"/>
        <v>0</v>
      </c>
      <c r="J298" s="38">
        <f t="shared" si="9"/>
        <v>638.75</v>
      </c>
    </row>
    <row r="299" spans="1:10" ht="19.5" customHeight="1">
      <c r="A299" s="42" t="s">
        <v>1356</v>
      </c>
      <c r="B299" s="48" t="s">
        <v>1357</v>
      </c>
      <c r="C299" s="49"/>
      <c r="D299" s="49"/>
      <c r="E299" s="49"/>
      <c r="F299" s="49"/>
      <c r="G299" s="50"/>
      <c r="H299" s="39">
        <v>10631.47</v>
      </c>
      <c r="I299" s="40">
        <f t="shared" si="8"/>
        <v>0</v>
      </c>
      <c r="J299" s="41">
        <f t="shared" si="9"/>
        <v>10631.47</v>
      </c>
    </row>
    <row r="300" spans="1:10" ht="19.5" customHeight="1">
      <c r="A300" s="42" t="s">
        <v>1358</v>
      </c>
      <c r="B300" s="48" t="s">
        <v>1359</v>
      </c>
      <c r="C300" s="49"/>
      <c r="D300" s="49"/>
      <c r="E300" s="49"/>
      <c r="F300" s="49"/>
      <c r="G300" s="50"/>
      <c r="H300" s="39">
        <v>4561.21</v>
      </c>
      <c r="I300" s="40">
        <f t="shared" si="8"/>
        <v>0</v>
      </c>
      <c r="J300" s="41">
        <f t="shared" si="9"/>
        <v>4561.21</v>
      </c>
    </row>
    <row r="301" spans="1:10" ht="15.75" customHeight="1">
      <c r="A301" s="5" t="s">
        <v>1360</v>
      </c>
      <c r="B301" s="6" t="s">
        <v>1361</v>
      </c>
      <c r="C301" s="5" t="s">
        <v>1362</v>
      </c>
      <c r="D301" s="6" t="s">
        <v>1363</v>
      </c>
      <c r="E301" s="6" t="s">
        <v>1364</v>
      </c>
      <c r="F301" s="7">
        <v>20.78</v>
      </c>
      <c r="G301" s="8">
        <v>219.5</v>
      </c>
      <c r="H301" s="9">
        <v>4561.21</v>
      </c>
      <c r="I301" s="37">
        <f t="shared" si="8"/>
        <v>0</v>
      </c>
      <c r="J301" s="38">
        <f t="shared" si="9"/>
        <v>4561.21</v>
      </c>
    </row>
    <row r="302" spans="1:10" ht="19.5" customHeight="1">
      <c r="A302" s="42" t="s">
        <v>1365</v>
      </c>
      <c r="B302" s="48" t="s">
        <v>1366</v>
      </c>
      <c r="C302" s="49"/>
      <c r="D302" s="49"/>
      <c r="E302" s="49"/>
      <c r="F302" s="49"/>
      <c r="G302" s="50"/>
      <c r="H302" s="39">
        <v>6070.26</v>
      </c>
      <c r="I302" s="40">
        <f t="shared" si="8"/>
        <v>0</v>
      </c>
      <c r="J302" s="41">
        <f t="shared" si="9"/>
        <v>6070.26</v>
      </c>
    </row>
    <row r="303" spans="1:10" ht="15.75" customHeight="1">
      <c r="A303" s="5" t="s">
        <v>1367</v>
      </c>
      <c r="B303" s="6" t="s">
        <v>1368</v>
      </c>
      <c r="C303" s="5" t="s">
        <v>1369</v>
      </c>
      <c r="D303" s="6" t="s">
        <v>1370</v>
      </c>
      <c r="E303" s="6" t="s">
        <v>1371</v>
      </c>
      <c r="F303" s="7">
        <v>1.6</v>
      </c>
      <c r="G303" s="8">
        <v>1063.1500000000001</v>
      </c>
      <c r="H303" s="9">
        <v>1701.04</v>
      </c>
      <c r="I303" s="37">
        <f t="shared" si="8"/>
        <v>0</v>
      </c>
      <c r="J303" s="38">
        <f t="shared" si="9"/>
        <v>1701.04</v>
      </c>
    </row>
    <row r="304" spans="1:10" ht="15.75" customHeight="1">
      <c r="A304" s="5" t="s">
        <v>1372</v>
      </c>
      <c r="B304" s="6" t="s">
        <v>1373</v>
      </c>
      <c r="C304" s="5" t="s">
        <v>1374</v>
      </c>
      <c r="D304" s="6" t="s">
        <v>1375</v>
      </c>
      <c r="E304" s="6" t="s">
        <v>1376</v>
      </c>
      <c r="F304" s="7">
        <v>14.5</v>
      </c>
      <c r="G304" s="8">
        <v>16.79</v>
      </c>
      <c r="H304" s="9">
        <v>243.46</v>
      </c>
      <c r="I304" s="37">
        <f t="shared" si="8"/>
        <v>0</v>
      </c>
      <c r="J304" s="38">
        <f t="shared" si="9"/>
        <v>243.46</v>
      </c>
    </row>
    <row r="305" spans="1:10" ht="15.75" customHeight="1">
      <c r="A305" s="5" t="s">
        <v>1377</v>
      </c>
      <c r="B305" s="6" t="s">
        <v>1378</v>
      </c>
      <c r="C305" s="5" t="s">
        <v>1379</v>
      </c>
      <c r="D305" s="6" t="s">
        <v>1380</v>
      </c>
      <c r="E305" s="6" t="s">
        <v>1381</v>
      </c>
      <c r="F305" s="7">
        <v>54.3</v>
      </c>
      <c r="G305" s="8">
        <v>14.16</v>
      </c>
      <c r="H305" s="9">
        <v>768.89</v>
      </c>
      <c r="I305" s="37">
        <f t="shared" si="8"/>
        <v>0</v>
      </c>
      <c r="J305" s="38">
        <f t="shared" si="9"/>
        <v>768.89</v>
      </c>
    </row>
    <row r="306" spans="1:10" ht="15.75" customHeight="1">
      <c r="A306" s="5" t="s">
        <v>1382</v>
      </c>
      <c r="B306" s="6" t="s">
        <v>1383</v>
      </c>
      <c r="C306" s="5" t="s">
        <v>1384</v>
      </c>
      <c r="D306" s="6" t="s">
        <v>1385</v>
      </c>
      <c r="E306" s="6" t="s">
        <v>1386</v>
      </c>
      <c r="F306" s="7">
        <v>20</v>
      </c>
      <c r="G306" s="8">
        <v>97</v>
      </c>
      <c r="H306" s="9">
        <v>1940</v>
      </c>
      <c r="I306" s="37">
        <f t="shared" si="8"/>
        <v>0</v>
      </c>
      <c r="J306" s="38">
        <f t="shared" si="9"/>
        <v>1940</v>
      </c>
    </row>
    <row r="307" spans="1:10" ht="15.75" customHeight="1">
      <c r="A307" s="5" t="s">
        <v>1387</v>
      </c>
      <c r="B307" s="6" t="s">
        <v>1388</v>
      </c>
      <c r="C307" s="5" t="s">
        <v>1389</v>
      </c>
      <c r="D307" s="6" t="s">
        <v>1390</v>
      </c>
      <c r="E307" s="6" t="s">
        <v>1391</v>
      </c>
      <c r="F307" s="7">
        <v>40</v>
      </c>
      <c r="G307" s="8">
        <v>10.75</v>
      </c>
      <c r="H307" s="9">
        <v>430</v>
      </c>
      <c r="I307" s="37">
        <f t="shared" si="8"/>
        <v>0</v>
      </c>
      <c r="J307" s="38">
        <f t="shared" si="9"/>
        <v>430</v>
      </c>
    </row>
    <row r="308" spans="1:10" ht="15.75" customHeight="1">
      <c r="A308" s="5" t="s">
        <v>1392</v>
      </c>
      <c r="B308" s="6" t="s">
        <v>1393</v>
      </c>
      <c r="C308" s="5" t="s">
        <v>1394</v>
      </c>
      <c r="D308" s="6" t="s">
        <v>1395</v>
      </c>
      <c r="E308" s="6" t="s">
        <v>1396</v>
      </c>
      <c r="F308" s="7">
        <v>1</v>
      </c>
      <c r="G308" s="8">
        <v>986.87</v>
      </c>
      <c r="H308" s="9">
        <v>986.87</v>
      </c>
      <c r="I308" s="37">
        <f t="shared" si="8"/>
        <v>0</v>
      </c>
      <c r="J308" s="38">
        <f t="shared" si="9"/>
        <v>986.87</v>
      </c>
    </row>
    <row r="309" spans="1:10" ht="19.5" customHeight="1">
      <c r="A309" s="42" t="s">
        <v>1397</v>
      </c>
      <c r="B309" s="48" t="s">
        <v>1398</v>
      </c>
      <c r="C309" s="49"/>
      <c r="D309" s="49"/>
      <c r="E309" s="49"/>
      <c r="F309" s="49"/>
      <c r="G309" s="50"/>
      <c r="H309" s="39">
        <v>10039.719999999999</v>
      </c>
      <c r="I309" s="40">
        <f t="shared" si="8"/>
        <v>0</v>
      </c>
      <c r="J309" s="41">
        <f t="shared" si="9"/>
        <v>10039.719999999999</v>
      </c>
    </row>
    <row r="310" spans="1:10" ht="15.75" customHeight="1">
      <c r="A310" s="5" t="s">
        <v>1399</v>
      </c>
      <c r="B310" s="6" t="s">
        <v>1400</v>
      </c>
      <c r="C310" s="5" t="s">
        <v>1401</v>
      </c>
      <c r="D310" s="6" t="s">
        <v>1402</v>
      </c>
      <c r="E310" s="6" t="s">
        <v>1403</v>
      </c>
      <c r="F310" s="7">
        <v>18.12</v>
      </c>
      <c r="G310" s="8">
        <v>37.869999999999997</v>
      </c>
      <c r="H310" s="9">
        <v>686.2</v>
      </c>
      <c r="I310" s="37">
        <f t="shared" si="8"/>
        <v>0</v>
      </c>
      <c r="J310" s="38">
        <f t="shared" si="9"/>
        <v>686.2</v>
      </c>
    </row>
    <row r="311" spans="1:10" ht="15.75" customHeight="1">
      <c r="A311" s="5" t="s">
        <v>1404</v>
      </c>
      <c r="B311" s="6" t="s">
        <v>1405</v>
      </c>
      <c r="C311" s="5" t="s">
        <v>1406</v>
      </c>
      <c r="D311" s="6" t="s">
        <v>1407</v>
      </c>
      <c r="E311" s="6" t="s">
        <v>1408</v>
      </c>
      <c r="F311" s="7">
        <v>5.5</v>
      </c>
      <c r="G311" s="8">
        <v>91.01</v>
      </c>
      <c r="H311" s="9">
        <v>500.56</v>
      </c>
      <c r="I311" s="37">
        <f t="shared" si="8"/>
        <v>0</v>
      </c>
      <c r="J311" s="38">
        <f t="shared" si="9"/>
        <v>500.56</v>
      </c>
    </row>
    <row r="312" spans="1:10" ht="15.75" customHeight="1">
      <c r="A312" s="5" t="s">
        <v>1409</v>
      </c>
      <c r="B312" s="6" t="s">
        <v>1410</v>
      </c>
      <c r="C312" s="5" t="s">
        <v>1411</v>
      </c>
      <c r="D312" s="6" t="s">
        <v>1412</v>
      </c>
      <c r="E312" s="6" t="s">
        <v>1413</v>
      </c>
      <c r="F312" s="7">
        <v>76.739999999999995</v>
      </c>
      <c r="G312" s="8">
        <v>108.4</v>
      </c>
      <c r="H312" s="9">
        <v>8318.6200000000008</v>
      </c>
      <c r="I312" s="37">
        <f t="shared" si="8"/>
        <v>0</v>
      </c>
      <c r="J312" s="38">
        <f t="shared" si="9"/>
        <v>8318.6200000000008</v>
      </c>
    </row>
    <row r="313" spans="1:10" ht="15.75" customHeight="1">
      <c r="A313" s="5" t="s">
        <v>1414</v>
      </c>
      <c r="B313" s="6" t="s">
        <v>1415</v>
      </c>
      <c r="C313" s="5" t="s">
        <v>1416</v>
      </c>
      <c r="D313" s="6" t="s">
        <v>1417</v>
      </c>
      <c r="E313" s="6" t="s">
        <v>1418</v>
      </c>
      <c r="F313" s="7">
        <v>6.6</v>
      </c>
      <c r="G313" s="8">
        <v>80.959999999999994</v>
      </c>
      <c r="H313" s="9">
        <v>534.34</v>
      </c>
      <c r="I313" s="37">
        <f t="shared" si="8"/>
        <v>0</v>
      </c>
      <c r="J313" s="38">
        <f t="shared" si="9"/>
        <v>534.34</v>
      </c>
    </row>
    <row r="314" spans="1:10" ht="19.5" customHeight="1">
      <c r="A314" s="42" t="s">
        <v>1419</v>
      </c>
      <c r="B314" s="48" t="s">
        <v>1420</v>
      </c>
      <c r="C314" s="49"/>
      <c r="D314" s="49"/>
      <c r="E314" s="49"/>
      <c r="F314" s="49"/>
      <c r="G314" s="50"/>
      <c r="H314" s="39">
        <v>10918.64</v>
      </c>
      <c r="I314" s="40">
        <f t="shared" si="8"/>
        <v>0</v>
      </c>
      <c r="J314" s="41">
        <f t="shared" si="9"/>
        <v>10918.64</v>
      </c>
    </row>
    <row r="315" spans="1:10" ht="15.75" customHeight="1">
      <c r="A315" s="5" t="s">
        <v>1421</v>
      </c>
      <c r="B315" s="6" t="s">
        <v>1422</v>
      </c>
      <c r="C315" s="5" t="s">
        <v>1423</v>
      </c>
      <c r="D315" s="6" t="s">
        <v>1424</v>
      </c>
      <c r="E315" s="6" t="s">
        <v>1425</v>
      </c>
      <c r="F315" s="7">
        <v>154.38999999999999</v>
      </c>
      <c r="G315" s="8">
        <v>11.29</v>
      </c>
      <c r="H315" s="9">
        <v>1743.06</v>
      </c>
      <c r="I315" s="37">
        <f t="shared" si="8"/>
        <v>0</v>
      </c>
      <c r="J315" s="38">
        <f t="shared" si="9"/>
        <v>1743.06</v>
      </c>
    </row>
    <row r="316" spans="1:10" ht="15.75" customHeight="1">
      <c r="A316" s="5" t="s">
        <v>1426</v>
      </c>
      <c r="B316" s="6" t="s">
        <v>1427</v>
      </c>
      <c r="C316" s="5" t="s">
        <v>1428</v>
      </c>
      <c r="D316" s="6" t="s">
        <v>1429</v>
      </c>
      <c r="E316" s="6" t="s">
        <v>1430</v>
      </c>
      <c r="F316" s="7">
        <v>77.19</v>
      </c>
      <c r="G316" s="8">
        <v>43.94</v>
      </c>
      <c r="H316" s="9">
        <v>3391.73</v>
      </c>
      <c r="I316" s="37">
        <f t="shared" si="8"/>
        <v>0</v>
      </c>
      <c r="J316" s="38">
        <f t="shared" si="9"/>
        <v>3391.73</v>
      </c>
    </row>
    <row r="317" spans="1:10" ht="15.75" customHeight="1">
      <c r="A317" s="5" t="s">
        <v>1431</v>
      </c>
      <c r="B317" s="6" t="s">
        <v>1432</v>
      </c>
      <c r="C317" s="5" t="s">
        <v>1433</v>
      </c>
      <c r="D317" s="6" t="s">
        <v>1434</v>
      </c>
      <c r="E317" s="6" t="s">
        <v>1435</v>
      </c>
      <c r="F317" s="7">
        <v>77.19</v>
      </c>
      <c r="G317" s="8">
        <v>74.930000000000007</v>
      </c>
      <c r="H317" s="9">
        <v>5783.85</v>
      </c>
      <c r="I317" s="37">
        <f t="shared" si="8"/>
        <v>0</v>
      </c>
      <c r="J317" s="38">
        <f t="shared" si="9"/>
        <v>5783.85</v>
      </c>
    </row>
    <row r="318" spans="1:10" ht="19.5" customHeight="1">
      <c r="A318" s="42" t="s">
        <v>1436</v>
      </c>
      <c r="B318" s="48" t="s">
        <v>1437</v>
      </c>
      <c r="C318" s="49"/>
      <c r="D318" s="49"/>
      <c r="E318" s="49"/>
      <c r="F318" s="49"/>
      <c r="G318" s="50"/>
      <c r="H318" s="39">
        <v>2760.75</v>
      </c>
      <c r="I318" s="40">
        <f t="shared" si="8"/>
        <v>0</v>
      </c>
      <c r="J318" s="41">
        <f t="shared" si="9"/>
        <v>2760.75</v>
      </c>
    </row>
    <row r="319" spans="1:10" ht="15.75" customHeight="1">
      <c r="A319" s="5" t="s">
        <v>1438</v>
      </c>
      <c r="B319" s="6" t="s">
        <v>1439</v>
      </c>
      <c r="C319" s="5" t="s">
        <v>1440</v>
      </c>
      <c r="D319" s="6" t="s">
        <v>1441</v>
      </c>
      <c r="E319" s="6" t="s">
        <v>1442</v>
      </c>
      <c r="F319" s="7">
        <v>15.16</v>
      </c>
      <c r="G319" s="8">
        <v>86.7</v>
      </c>
      <c r="H319" s="9">
        <v>1314.37</v>
      </c>
      <c r="I319" s="37">
        <f t="shared" si="8"/>
        <v>0</v>
      </c>
      <c r="J319" s="38">
        <f t="shared" si="9"/>
        <v>1314.37</v>
      </c>
    </row>
    <row r="320" spans="1:10" ht="15.75" customHeight="1">
      <c r="A320" s="5" t="s">
        <v>1443</v>
      </c>
      <c r="B320" s="6" t="s">
        <v>1444</v>
      </c>
      <c r="C320" s="5" t="s">
        <v>1445</v>
      </c>
      <c r="D320" s="6" t="s">
        <v>1446</v>
      </c>
      <c r="E320" s="6" t="s">
        <v>1447</v>
      </c>
      <c r="F320" s="7">
        <v>14.02</v>
      </c>
      <c r="G320" s="8">
        <v>16.260000000000002</v>
      </c>
      <c r="H320" s="9">
        <v>227.97</v>
      </c>
      <c r="I320" s="37">
        <f t="shared" si="8"/>
        <v>0</v>
      </c>
      <c r="J320" s="38">
        <f t="shared" si="9"/>
        <v>227.97</v>
      </c>
    </row>
    <row r="321" spans="1:10" ht="15.75" customHeight="1">
      <c r="A321" s="5" t="s">
        <v>1448</v>
      </c>
      <c r="B321" s="6" t="s">
        <v>1449</v>
      </c>
      <c r="C321" s="5" t="s">
        <v>1450</v>
      </c>
      <c r="D321" s="6" t="s">
        <v>1451</v>
      </c>
      <c r="E321" s="6" t="s">
        <v>1452</v>
      </c>
      <c r="F321" s="7">
        <v>15.16</v>
      </c>
      <c r="G321" s="8">
        <v>23.56</v>
      </c>
      <c r="H321" s="9">
        <v>357.17</v>
      </c>
      <c r="I321" s="37">
        <f t="shared" si="8"/>
        <v>0</v>
      </c>
      <c r="J321" s="38">
        <f t="shared" si="9"/>
        <v>357.17</v>
      </c>
    </row>
    <row r="322" spans="1:10" ht="15.75" customHeight="1">
      <c r="A322" s="5" t="s">
        <v>1453</v>
      </c>
      <c r="B322" s="6" t="s">
        <v>1454</v>
      </c>
      <c r="C322" s="5" t="s">
        <v>1455</v>
      </c>
      <c r="D322" s="6" t="s">
        <v>1456</v>
      </c>
      <c r="E322" s="6" t="s">
        <v>1457</v>
      </c>
      <c r="F322" s="7">
        <v>15.16</v>
      </c>
      <c r="G322" s="8">
        <v>56.81</v>
      </c>
      <c r="H322" s="9">
        <v>861.24</v>
      </c>
      <c r="I322" s="37">
        <f t="shared" si="8"/>
        <v>0</v>
      </c>
      <c r="J322" s="38">
        <f t="shared" si="9"/>
        <v>861.24</v>
      </c>
    </row>
    <row r="323" spans="1:10" ht="19.5" customHeight="1">
      <c r="A323" s="42" t="s">
        <v>1458</v>
      </c>
      <c r="B323" s="48" t="s">
        <v>1459</v>
      </c>
      <c r="C323" s="49"/>
      <c r="D323" s="49"/>
      <c r="E323" s="49"/>
      <c r="F323" s="49"/>
      <c r="G323" s="50"/>
      <c r="H323" s="39">
        <v>9595.76</v>
      </c>
      <c r="I323" s="40">
        <f t="shared" si="8"/>
        <v>0</v>
      </c>
      <c r="J323" s="41">
        <f t="shared" si="9"/>
        <v>9595.76</v>
      </c>
    </row>
    <row r="324" spans="1:10" ht="15.75" customHeight="1">
      <c r="A324" s="5" t="s">
        <v>1460</v>
      </c>
      <c r="B324" s="6" t="s">
        <v>1461</v>
      </c>
      <c r="C324" s="5" t="s">
        <v>1462</v>
      </c>
      <c r="D324" s="6" t="s">
        <v>1463</v>
      </c>
      <c r="E324" s="6" t="s">
        <v>1464</v>
      </c>
      <c r="F324" s="7">
        <v>105.82</v>
      </c>
      <c r="G324" s="8">
        <v>90.68</v>
      </c>
      <c r="H324" s="9">
        <v>9595.76</v>
      </c>
      <c r="I324" s="37">
        <f t="shared" si="8"/>
        <v>0</v>
      </c>
      <c r="J324" s="38">
        <f t="shared" si="9"/>
        <v>9595.76</v>
      </c>
    </row>
    <row r="325" spans="1:10" ht="19.5" customHeight="1">
      <c r="A325" s="42" t="s">
        <v>1465</v>
      </c>
      <c r="B325" s="48" t="s">
        <v>1466</v>
      </c>
      <c r="C325" s="49"/>
      <c r="D325" s="49"/>
      <c r="E325" s="49"/>
      <c r="F325" s="49"/>
      <c r="G325" s="50"/>
      <c r="H325" s="39">
        <v>960.53</v>
      </c>
      <c r="I325" s="40">
        <f t="shared" si="8"/>
        <v>0</v>
      </c>
      <c r="J325" s="41">
        <f t="shared" si="9"/>
        <v>960.53</v>
      </c>
    </row>
    <row r="326" spans="1:10" ht="15.75" customHeight="1">
      <c r="A326" s="5" t="s">
        <v>1467</v>
      </c>
      <c r="B326" s="6" t="s">
        <v>1468</v>
      </c>
      <c r="C326" s="5" t="s">
        <v>1469</v>
      </c>
      <c r="D326" s="6" t="s">
        <v>1470</v>
      </c>
      <c r="E326" s="6" t="s">
        <v>1471</v>
      </c>
      <c r="F326" s="7">
        <v>3</v>
      </c>
      <c r="G326" s="8">
        <v>59.88</v>
      </c>
      <c r="H326" s="9">
        <v>179.64</v>
      </c>
      <c r="I326" s="37">
        <f t="shared" ref="I326:I389" si="10">$I$3</f>
        <v>0</v>
      </c>
      <c r="J326" s="38">
        <f t="shared" ref="J326:J389" si="11">H326-(H326*I326)</f>
        <v>179.64</v>
      </c>
    </row>
    <row r="327" spans="1:10" ht="15.75" customHeight="1">
      <c r="A327" s="5" t="s">
        <v>1472</v>
      </c>
      <c r="B327" s="6" t="s">
        <v>1473</v>
      </c>
      <c r="C327" s="5" t="s">
        <v>1474</v>
      </c>
      <c r="D327" s="6" t="s">
        <v>1475</v>
      </c>
      <c r="E327" s="6" t="s">
        <v>1476</v>
      </c>
      <c r="F327" s="7">
        <v>3</v>
      </c>
      <c r="G327" s="8">
        <v>22.4</v>
      </c>
      <c r="H327" s="9">
        <v>67.2</v>
      </c>
      <c r="I327" s="37">
        <f t="shared" si="10"/>
        <v>0</v>
      </c>
      <c r="J327" s="38">
        <f t="shared" si="11"/>
        <v>67.2</v>
      </c>
    </row>
    <row r="328" spans="1:10" ht="15.75" customHeight="1">
      <c r="A328" s="5" t="s">
        <v>1477</v>
      </c>
      <c r="B328" s="6" t="s">
        <v>1478</v>
      </c>
      <c r="C328" s="5" t="s">
        <v>1479</v>
      </c>
      <c r="D328" s="6" t="s">
        <v>1480</v>
      </c>
      <c r="E328" s="6" t="s">
        <v>1481</v>
      </c>
      <c r="F328" s="7">
        <v>4.0999999999999996</v>
      </c>
      <c r="G328" s="8">
        <v>174.07</v>
      </c>
      <c r="H328" s="9">
        <v>713.69</v>
      </c>
      <c r="I328" s="37">
        <f t="shared" si="10"/>
        <v>0</v>
      </c>
      <c r="J328" s="38">
        <f t="shared" si="11"/>
        <v>713.69</v>
      </c>
    </row>
    <row r="329" spans="1:10" ht="19.5" customHeight="1">
      <c r="A329" s="42" t="s">
        <v>1482</v>
      </c>
      <c r="B329" s="48" t="s">
        <v>1483</v>
      </c>
      <c r="C329" s="49"/>
      <c r="D329" s="49"/>
      <c r="E329" s="49"/>
      <c r="F329" s="49"/>
      <c r="G329" s="50"/>
      <c r="H329" s="39">
        <v>2651.96</v>
      </c>
      <c r="I329" s="40">
        <f t="shared" si="10"/>
        <v>0</v>
      </c>
      <c r="J329" s="41">
        <f t="shared" si="11"/>
        <v>2651.96</v>
      </c>
    </row>
    <row r="330" spans="1:10" ht="15.75" customHeight="1">
      <c r="A330" s="5" t="s">
        <v>1484</v>
      </c>
      <c r="B330" s="6" t="s">
        <v>1485</v>
      </c>
      <c r="C330" s="5" t="s">
        <v>1486</v>
      </c>
      <c r="D330" s="6" t="s">
        <v>1487</v>
      </c>
      <c r="E330" s="6" t="s">
        <v>1488</v>
      </c>
      <c r="F330" s="7">
        <v>1.8</v>
      </c>
      <c r="G330" s="8">
        <v>1012.69</v>
      </c>
      <c r="H330" s="9">
        <v>1822.84</v>
      </c>
      <c r="I330" s="37">
        <f t="shared" si="10"/>
        <v>0</v>
      </c>
      <c r="J330" s="38">
        <f t="shared" si="11"/>
        <v>1822.84</v>
      </c>
    </row>
    <row r="331" spans="1:10" ht="15.75" customHeight="1">
      <c r="A331" s="5" t="s">
        <v>1489</v>
      </c>
      <c r="B331" s="6" t="s">
        <v>1490</v>
      </c>
      <c r="C331" s="5" t="s">
        <v>1491</v>
      </c>
      <c r="D331" s="6" t="s">
        <v>1492</v>
      </c>
      <c r="E331" s="6" t="s">
        <v>1493</v>
      </c>
      <c r="F331" s="7">
        <v>12</v>
      </c>
      <c r="G331" s="8">
        <v>43.92</v>
      </c>
      <c r="H331" s="9">
        <v>527.04</v>
      </c>
      <c r="I331" s="37">
        <f t="shared" si="10"/>
        <v>0</v>
      </c>
      <c r="J331" s="38">
        <f t="shared" si="11"/>
        <v>527.04</v>
      </c>
    </row>
    <row r="332" spans="1:10" ht="15.75" customHeight="1">
      <c r="A332" s="5" t="s">
        <v>1494</v>
      </c>
      <c r="B332" s="6" t="s">
        <v>1495</v>
      </c>
      <c r="C332" s="5" t="s">
        <v>1496</v>
      </c>
      <c r="D332" s="6" t="s">
        <v>1497</v>
      </c>
      <c r="E332" s="6" t="s">
        <v>1498</v>
      </c>
      <c r="F332" s="7">
        <v>8</v>
      </c>
      <c r="G332" s="8">
        <v>37.76</v>
      </c>
      <c r="H332" s="9">
        <v>302.08</v>
      </c>
      <c r="I332" s="37">
        <f t="shared" si="10"/>
        <v>0</v>
      </c>
      <c r="J332" s="38">
        <f t="shared" si="11"/>
        <v>302.08</v>
      </c>
    </row>
    <row r="333" spans="1:10" ht="19.5" customHeight="1">
      <c r="A333" s="42" t="s">
        <v>1499</v>
      </c>
      <c r="B333" s="48" t="s">
        <v>1500</v>
      </c>
      <c r="C333" s="49"/>
      <c r="D333" s="49"/>
      <c r="E333" s="49"/>
      <c r="F333" s="49"/>
      <c r="G333" s="50"/>
      <c r="H333" s="39">
        <v>9827.7999999999993</v>
      </c>
      <c r="I333" s="40">
        <f t="shared" si="10"/>
        <v>0</v>
      </c>
      <c r="J333" s="41">
        <f t="shared" si="11"/>
        <v>9827.7999999999993</v>
      </c>
    </row>
    <row r="334" spans="1:10" ht="15.75" customHeight="1">
      <c r="A334" s="5" t="s">
        <v>1501</v>
      </c>
      <c r="B334" s="6" t="s">
        <v>1502</v>
      </c>
      <c r="C334" s="5" t="s">
        <v>1503</v>
      </c>
      <c r="D334" s="6" t="s">
        <v>1504</v>
      </c>
      <c r="E334" s="6" t="s">
        <v>1505</v>
      </c>
      <c r="F334" s="7">
        <v>5</v>
      </c>
      <c r="G334" s="8">
        <v>124.69</v>
      </c>
      <c r="H334" s="9">
        <v>623.45000000000005</v>
      </c>
      <c r="I334" s="37">
        <f t="shared" si="10"/>
        <v>0</v>
      </c>
      <c r="J334" s="38">
        <f t="shared" si="11"/>
        <v>623.45000000000005</v>
      </c>
    </row>
    <row r="335" spans="1:10" ht="15.75" customHeight="1">
      <c r="A335" s="5" t="s">
        <v>1506</v>
      </c>
      <c r="B335" s="6" t="s">
        <v>1507</v>
      </c>
      <c r="C335" s="5" t="s">
        <v>1508</v>
      </c>
      <c r="D335" s="6" t="s">
        <v>1509</v>
      </c>
      <c r="E335" s="6" t="s">
        <v>1510</v>
      </c>
      <c r="F335" s="7">
        <v>8.61</v>
      </c>
      <c r="G335" s="8">
        <v>1069.03</v>
      </c>
      <c r="H335" s="9">
        <v>9204.35</v>
      </c>
      <c r="I335" s="37">
        <f t="shared" si="10"/>
        <v>0</v>
      </c>
      <c r="J335" s="38">
        <f t="shared" si="11"/>
        <v>9204.35</v>
      </c>
    </row>
    <row r="336" spans="1:10" ht="19.5" customHeight="1">
      <c r="A336" s="42" t="s">
        <v>1511</v>
      </c>
      <c r="B336" s="48" t="s">
        <v>1512</v>
      </c>
      <c r="C336" s="49"/>
      <c r="D336" s="49"/>
      <c r="E336" s="49"/>
      <c r="F336" s="49"/>
      <c r="G336" s="50"/>
      <c r="H336" s="39">
        <v>5808.31</v>
      </c>
      <c r="I336" s="40">
        <f t="shared" si="10"/>
        <v>0</v>
      </c>
      <c r="J336" s="41">
        <f t="shared" si="11"/>
        <v>5808.31</v>
      </c>
    </row>
    <row r="337" spans="1:10" ht="19.5" customHeight="1">
      <c r="A337" s="42" t="s">
        <v>1513</v>
      </c>
      <c r="B337" s="48" t="s">
        <v>1514</v>
      </c>
      <c r="C337" s="49"/>
      <c r="D337" s="49"/>
      <c r="E337" s="49"/>
      <c r="F337" s="49"/>
      <c r="G337" s="50"/>
      <c r="H337" s="39">
        <v>5808.31</v>
      </c>
      <c r="I337" s="40">
        <f t="shared" si="10"/>
        <v>0</v>
      </c>
      <c r="J337" s="41">
        <f t="shared" si="11"/>
        <v>5808.31</v>
      </c>
    </row>
    <row r="338" spans="1:10" ht="15.75" customHeight="1">
      <c r="A338" s="5" t="s">
        <v>1515</v>
      </c>
      <c r="B338" s="6" t="s">
        <v>1516</v>
      </c>
      <c r="C338" s="5" t="s">
        <v>1517</v>
      </c>
      <c r="D338" s="6" t="s">
        <v>1518</v>
      </c>
      <c r="E338" s="6" t="s">
        <v>1519</v>
      </c>
      <c r="F338" s="7">
        <v>1</v>
      </c>
      <c r="G338" s="8">
        <v>533.02</v>
      </c>
      <c r="H338" s="9">
        <v>533.02</v>
      </c>
      <c r="I338" s="37">
        <f t="shared" si="10"/>
        <v>0</v>
      </c>
      <c r="J338" s="38">
        <f t="shared" si="11"/>
        <v>533.02</v>
      </c>
    </row>
    <row r="339" spans="1:10" ht="15.75" customHeight="1">
      <c r="A339" s="5" t="s">
        <v>1520</v>
      </c>
      <c r="B339" s="6" t="s">
        <v>1521</v>
      </c>
      <c r="C339" s="5" t="s">
        <v>1522</v>
      </c>
      <c r="D339" s="6" t="s">
        <v>1523</v>
      </c>
      <c r="E339" s="6" t="s">
        <v>1524</v>
      </c>
      <c r="F339" s="7">
        <v>1</v>
      </c>
      <c r="G339" s="8">
        <v>65.709999999999994</v>
      </c>
      <c r="H339" s="9">
        <v>65.709999999999994</v>
      </c>
      <c r="I339" s="37">
        <f t="shared" si="10"/>
        <v>0</v>
      </c>
      <c r="J339" s="38">
        <f t="shared" si="11"/>
        <v>65.709999999999994</v>
      </c>
    </row>
    <row r="340" spans="1:10" ht="15.75" customHeight="1">
      <c r="A340" s="5" t="s">
        <v>1525</v>
      </c>
      <c r="B340" s="6" t="s">
        <v>1526</v>
      </c>
      <c r="C340" s="5" t="s">
        <v>1527</v>
      </c>
      <c r="D340" s="6" t="s">
        <v>1528</v>
      </c>
      <c r="E340" s="6" t="s">
        <v>1529</v>
      </c>
      <c r="F340" s="7">
        <v>3</v>
      </c>
      <c r="G340" s="8">
        <v>154.15</v>
      </c>
      <c r="H340" s="9">
        <v>462.45</v>
      </c>
      <c r="I340" s="37">
        <f t="shared" si="10"/>
        <v>0</v>
      </c>
      <c r="J340" s="38">
        <f t="shared" si="11"/>
        <v>462.45</v>
      </c>
    </row>
    <row r="341" spans="1:10" ht="15.75" customHeight="1">
      <c r="A341" s="5" t="s">
        <v>1530</v>
      </c>
      <c r="B341" s="6" t="s">
        <v>1531</v>
      </c>
      <c r="C341" s="5" t="s">
        <v>1532</v>
      </c>
      <c r="D341" s="6" t="s">
        <v>1533</v>
      </c>
      <c r="E341" s="6" t="s">
        <v>1534</v>
      </c>
      <c r="F341" s="7">
        <v>2</v>
      </c>
      <c r="G341" s="8">
        <v>80.47</v>
      </c>
      <c r="H341" s="9">
        <v>160.94</v>
      </c>
      <c r="I341" s="37">
        <f t="shared" si="10"/>
        <v>0</v>
      </c>
      <c r="J341" s="38">
        <f t="shared" si="11"/>
        <v>160.94</v>
      </c>
    </row>
    <row r="342" spans="1:10" ht="15.75" customHeight="1">
      <c r="A342" s="5" t="s">
        <v>1535</v>
      </c>
      <c r="B342" s="6" t="s">
        <v>1536</v>
      </c>
      <c r="C342" s="5" t="s">
        <v>1537</v>
      </c>
      <c r="D342" s="6" t="s">
        <v>1538</v>
      </c>
      <c r="E342" s="6" t="s">
        <v>1539</v>
      </c>
      <c r="F342" s="7">
        <v>6</v>
      </c>
      <c r="G342" s="8">
        <v>41.83</v>
      </c>
      <c r="H342" s="9">
        <v>250.98</v>
      </c>
      <c r="I342" s="37">
        <f t="shared" si="10"/>
        <v>0</v>
      </c>
      <c r="J342" s="38">
        <f t="shared" si="11"/>
        <v>250.98</v>
      </c>
    </row>
    <row r="343" spans="1:10" ht="15.75" customHeight="1">
      <c r="A343" s="5" t="s">
        <v>1540</v>
      </c>
      <c r="B343" s="6" t="s">
        <v>1541</v>
      </c>
      <c r="C343" s="5" t="s">
        <v>1542</v>
      </c>
      <c r="D343" s="6" t="s">
        <v>1543</v>
      </c>
      <c r="E343" s="6" t="s">
        <v>1544</v>
      </c>
      <c r="F343" s="7">
        <v>6</v>
      </c>
      <c r="G343" s="8">
        <v>28.44</v>
      </c>
      <c r="H343" s="9">
        <v>170.64</v>
      </c>
      <c r="I343" s="37">
        <f t="shared" si="10"/>
        <v>0</v>
      </c>
      <c r="J343" s="38">
        <f t="shared" si="11"/>
        <v>170.64</v>
      </c>
    </row>
    <row r="344" spans="1:10" ht="15.75" customHeight="1">
      <c r="A344" s="5" t="s">
        <v>1545</v>
      </c>
      <c r="B344" s="6" t="s">
        <v>1546</v>
      </c>
      <c r="C344" s="5" t="s">
        <v>1547</v>
      </c>
      <c r="D344" s="6" t="s">
        <v>1548</v>
      </c>
      <c r="E344" s="6" t="s">
        <v>1549</v>
      </c>
      <c r="F344" s="7">
        <v>6</v>
      </c>
      <c r="G344" s="8">
        <v>15.43</v>
      </c>
      <c r="H344" s="9">
        <v>92.58</v>
      </c>
      <c r="I344" s="37">
        <f t="shared" si="10"/>
        <v>0</v>
      </c>
      <c r="J344" s="38">
        <f t="shared" si="11"/>
        <v>92.58</v>
      </c>
    </row>
    <row r="345" spans="1:10" ht="15.75" customHeight="1">
      <c r="A345" s="5" t="s">
        <v>1550</v>
      </c>
      <c r="B345" s="6" t="s">
        <v>1551</v>
      </c>
      <c r="C345" s="5" t="s">
        <v>1552</v>
      </c>
      <c r="D345" s="6" t="s">
        <v>1553</v>
      </c>
      <c r="E345" s="6" t="s">
        <v>1554</v>
      </c>
      <c r="F345" s="7">
        <v>80</v>
      </c>
      <c r="G345" s="8">
        <v>12.8</v>
      </c>
      <c r="H345" s="9">
        <v>1024</v>
      </c>
      <c r="I345" s="37">
        <f t="shared" si="10"/>
        <v>0</v>
      </c>
      <c r="J345" s="38">
        <f t="shared" si="11"/>
        <v>1024</v>
      </c>
    </row>
    <row r="346" spans="1:10" ht="15.75" customHeight="1">
      <c r="A346" s="5" t="s">
        <v>1555</v>
      </c>
      <c r="B346" s="6" t="s">
        <v>1556</v>
      </c>
      <c r="C346" s="5" t="s">
        <v>1557</v>
      </c>
      <c r="D346" s="6" t="s">
        <v>1558</v>
      </c>
      <c r="E346" s="6" t="s">
        <v>1559</v>
      </c>
      <c r="F346" s="7">
        <v>15</v>
      </c>
      <c r="G346" s="8">
        <v>13.83</v>
      </c>
      <c r="H346" s="9">
        <v>207.45</v>
      </c>
      <c r="I346" s="37">
        <f t="shared" si="10"/>
        <v>0</v>
      </c>
      <c r="J346" s="38">
        <f t="shared" si="11"/>
        <v>207.45</v>
      </c>
    </row>
    <row r="347" spans="1:10" ht="15.75" customHeight="1">
      <c r="A347" s="5" t="s">
        <v>1560</v>
      </c>
      <c r="B347" s="6" t="s">
        <v>1561</v>
      </c>
      <c r="C347" s="5" t="s">
        <v>1562</v>
      </c>
      <c r="D347" s="6" t="s">
        <v>1563</v>
      </c>
      <c r="E347" s="6" t="s">
        <v>1564</v>
      </c>
      <c r="F347" s="7">
        <v>160</v>
      </c>
      <c r="G347" s="8">
        <v>4.22</v>
      </c>
      <c r="H347" s="9">
        <v>675.2</v>
      </c>
      <c r="I347" s="37">
        <f t="shared" si="10"/>
        <v>0</v>
      </c>
      <c r="J347" s="38">
        <f t="shared" si="11"/>
        <v>675.2</v>
      </c>
    </row>
    <row r="348" spans="1:10" ht="15.75" customHeight="1">
      <c r="A348" s="5" t="s">
        <v>1565</v>
      </c>
      <c r="B348" s="6" t="s">
        <v>1566</v>
      </c>
      <c r="C348" s="5" t="s">
        <v>1567</v>
      </c>
      <c r="D348" s="6" t="s">
        <v>1568</v>
      </c>
      <c r="E348" s="6" t="s">
        <v>1569</v>
      </c>
      <c r="F348" s="7">
        <v>180</v>
      </c>
      <c r="G348" s="8">
        <v>6.13</v>
      </c>
      <c r="H348" s="9">
        <v>1103.4000000000001</v>
      </c>
      <c r="I348" s="37">
        <f t="shared" si="10"/>
        <v>0</v>
      </c>
      <c r="J348" s="38">
        <f t="shared" si="11"/>
        <v>1103.4000000000001</v>
      </c>
    </row>
    <row r="349" spans="1:10" ht="15.75" customHeight="1">
      <c r="A349" s="5" t="s">
        <v>1570</v>
      </c>
      <c r="B349" s="6" t="s">
        <v>1571</v>
      </c>
      <c r="C349" s="5" t="s">
        <v>1572</v>
      </c>
      <c r="D349" s="6" t="s">
        <v>1573</v>
      </c>
      <c r="E349" s="6" t="s">
        <v>1574</v>
      </c>
      <c r="F349" s="7">
        <v>6</v>
      </c>
      <c r="G349" s="8">
        <v>15.43</v>
      </c>
      <c r="H349" s="9">
        <v>92.58</v>
      </c>
      <c r="I349" s="37">
        <f t="shared" si="10"/>
        <v>0</v>
      </c>
      <c r="J349" s="38">
        <f t="shared" si="11"/>
        <v>92.58</v>
      </c>
    </row>
    <row r="350" spans="1:10" ht="15.75" customHeight="1">
      <c r="A350" s="5" t="s">
        <v>1575</v>
      </c>
      <c r="B350" s="6" t="s">
        <v>1576</v>
      </c>
      <c r="C350" s="5" t="s">
        <v>1577</v>
      </c>
      <c r="D350" s="6" t="s">
        <v>1578</v>
      </c>
      <c r="E350" s="6" t="s">
        <v>1579</v>
      </c>
      <c r="F350" s="7">
        <v>12</v>
      </c>
      <c r="G350" s="8">
        <v>25.92</v>
      </c>
      <c r="H350" s="9">
        <v>311.04000000000002</v>
      </c>
      <c r="I350" s="37">
        <f t="shared" si="10"/>
        <v>0</v>
      </c>
      <c r="J350" s="38">
        <f t="shared" si="11"/>
        <v>311.04000000000002</v>
      </c>
    </row>
    <row r="351" spans="1:10" ht="15.75" customHeight="1">
      <c r="A351" s="5" t="s">
        <v>1580</v>
      </c>
      <c r="B351" s="6" t="s">
        <v>1581</v>
      </c>
      <c r="C351" s="5" t="s">
        <v>1582</v>
      </c>
      <c r="D351" s="6" t="s">
        <v>1583</v>
      </c>
      <c r="E351" s="6" t="s">
        <v>1584</v>
      </c>
      <c r="F351" s="7">
        <v>6</v>
      </c>
      <c r="G351" s="8">
        <v>109.72</v>
      </c>
      <c r="H351" s="9">
        <v>658.32</v>
      </c>
      <c r="I351" s="37">
        <f t="shared" si="10"/>
        <v>0</v>
      </c>
      <c r="J351" s="38">
        <f t="shared" si="11"/>
        <v>658.32</v>
      </c>
    </row>
    <row r="352" spans="1:10" ht="19.5" customHeight="1">
      <c r="A352" s="42" t="s">
        <v>1585</v>
      </c>
      <c r="B352" s="48" t="s">
        <v>1586</v>
      </c>
      <c r="C352" s="49"/>
      <c r="D352" s="49"/>
      <c r="E352" s="49"/>
      <c r="F352" s="49"/>
      <c r="G352" s="50"/>
      <c r="H352" s="39">
        <v>37217.89</v>
      </c>
      <c r="I352" s="40">
        <f t="shared" si="10"/>
        <v>0</v>
      </c>
      <c r="J352" s="41">
        <f t="shared" si="11"/>
        <v>37217.89</v>
      </c>
    </row>
    <row r="353" spans="1:10" ht="19.5" customHeight="1">
      <c r="A353" s="42" t="s">
        <v>1587</v>
      </c>
      <c r="B353" s="48" t="s">
        <v>1588</v>
      </c>
      <c r="C353" s="49"/>
      <c r="D353" s="49"/>
      <c r="E353" s="49"/>
      <c r="F353" s="49"/>
      <c r="G353" s="50"/>
      <c r="H353" s="39">
        <v>6162.98</v>
      </c>
      <c r="I353" s="40">
        <f t="shared" si="10"/>
        <v>0</v>
      </c>
      <c r="J353" s="41">
        <f t="shared" si="11"/>
        <v>6162.98</v>
      </c>
    </row>
    <row r="354" spans="1:10" ht="15.75" customHeight="1">
      <c r="A354" s="5" t="s">
        <v>1589</v>
      </c>
      <c r="B354" s="6" t="s">
        <v>1590</v>
      </c>
      <c r="C354" s="5" t="s">
        <v>1591</v>
      </c>
      <c r="D354" s="6" t="s">
        <v>1592</v>
      </c>
      <c r="E354" s="6" t="s">
        <v>1593</v>
      </c>
      <c r="F354" s="7">
        <v>35</v>
      </c>
      <c r="G354" s="8">
        <v>29.07</v>
      </c>
      <c r="H354" s="9">
        <v>1017.45</v>
      </c>
      <c r="I354" s="37">
        <f t="shared" si="10"/>
        <v>0</v>
      </c>
      <c r="J354" s="38">
        <f t="shared" si="11"/>
        <v>1017.45</v>
      </c>
    </row>
    <row r="355" spans="1:10" ht="15.75" customHeight="1">
      <c r="A355" s="5" t="s">
        <v>1594</v>
      </c>
      <c r="B355" s="6" t="s">
        <v>1595</v>
      </c>
      <c r="C355" s="5" t="s">
        <v>1596</v>
      </c>
      <c r="D355" s="6" t="s">
        <v>1597</v>
      </c>
      <c r="E355" s="6" t="s">
        <v>1598</v>
      </c>
      <c r="F355" s="7">
        <v>2</v>
      </c>
      <c r="G355" s="8">
        <v>48.83</v>
      </c>
      <c r="H355" s="9">
        <v>97.66</v>
      </c>
      <c r="I355" s="37">
        <f t="shared" si="10"/>
        <v>0</v>
      </c>
      <c r="J355" s="38">
        <f t="shared" si="11"/>
        <v>97.66</v>
      </c>
    </row>
    <row r="356" spans="1:10" ht="15.75" customHeight="1">
      <c r="A356" s="5" t="s">
        <v>1599</v>
      </c>
      <c r="B356" s="6" t="s">
        <v>1600</v>
      </c>
      <c r="C356" s="5" t="s">
        <v>1601</v>
      </c>
      <c r="D356" s="6" t="s">
        <v>1602</v>
      </c>
      <c r="E356" s="6" t="s">
        <v>1603</v>
      </c>
      <c r="F356" s="7">
        <v>5</v>
      </c>
      <c r="G356" s="8">
        <v>39.47</v>
      </c>
      <c r="H356" s="9">
        <v>197.35</v>
      </c>
      <c r="I356" s="37">
        <f t="shared" si="10"/>
        <v>0</v>
      </c>
      <c r="J356" s="38">
        <f t="shared" si="11"/>
        <v>197.35</v>
      </c>
    </row>
    <row r="357" spans="1:10" ht="15.75" customHeight="1">
      <c r="A357" s="5" t="s">
        <v>1604</v>
      </c>
      <c r="B357" s="6" t="s">
        <v>1605</v>
      </c>
      <c r="C357" s="5" t="s">
        <v>1606</v>
      </c>
      <c r="D357" s="6" t="s">
        <v>1607</v>
      </c>
      <c r="E357" s="6" t="s">
        <v>1608</v>
      </c>
      <c r="F357" s="7">
        <v>8</v>
      </c>
      <c r="G357" s="8">
        <v>4.55</v>
      </c>
      <c r="H357" s="9">
        <v>36.4</v>
      </c>
      <c r="I357" s="37">
        <f t="shared" si="10"/>
        <v>0</v>
      </c>
      <c r="J357" s="38">
        <f t="shared" si="11"/>
        <v>36.4</v>
      </c>
    </row>
    <row r="358" spans="1:10" ht="15.75" customHeight="1">
      <c r="A358" s="5" t="s">
        <v>1609</v>
      </c>
      <c r="B358" s="6" t="s">
        <v>1610</v>
      </c>
      <c r="C358" s="5" t="s">
        <v>1611</v>
      </c>
      <c r="D358" s="6" t="s">
        <v>1612</v>
      </c>
      <c r="E358" s="6" t="s">
        <v>1613</v>
      </c>
      <c r="F358" s="7">
        <v>10</v>
      </c>
      <c r="G358" s="8">
        <v>5.61</v>
      </c>
      <c r="H358" s="9">
        <v>56.1</v>
      </c>
      <c r="I358" s="37">
        <f t="shared" si="10"/>
        <v>0</v>
      </c>
      <c r="J358" s="38">
        <f t="shared" si="11"/>
        <v>56.1</v>
      </c>
    </row>
    <row r="359" spans="1:10" ht="15.75" customHeight="1">
      <c r="A359" s="5" t="s">
        <v>1614</v>
      </c>
      <c r="B359" s="6" t="s">
        <v>1615</v>
      </c>
      <c r="C359" s="5" t="s">
        <v>1616</v>
      </c>
      <c r="D359" s="6" t="s">
        <v>1617</v>
      </c>
      <c r="E359" s="6" t="s">
        <v>1618</v>
      </c>
      <c r="F359" s="7">
        <v>8</v>
      </c>
      <c r="G359" s="8">
        <v>11.32</v>
      </c>
      <c r="H359" s="9">
        <v>90.56</v>
      </c>
      <c r="I359" s="37">
        <f t="shared" si="10"/>
        <v>0</v>
      </c>
      <c r="J359" s="38">
        <f t="shared" si="11"/>
        <v>90.56</v>
      </c>
    </row>
    <row r="360" spans="1:10" ht="15.75" customHeight="1">
      <c r="A360" s="5" t="s">
        <v>1619</v>
      </c>
      <c r="B360" s="6" t="s">
        <v>1620</v>
      </c>
      <c r="C360" s="5" t="s">
        <v>1621</v>
      </c>
      <c r="D360" s="6" t="s">
        <v>1622</v>
      </c>
      <c r="E360" s="6" t="s">
        <v>1623</v>
      </c>
      <c r="F360" s="7">
        <v>1</v>
      </c>
      <c r="G360" s="8">
        <v>99.06</v>
      </c>
      <c r="H360" s="9">
        <v>99.06</v>
      </c>
      <c r="I360" s="37">
        <f t="shared" si="10"/>
        <v>0</v>
      </c>
      <c r="J360" s="38">
        <f t="shared" si="11"/>
        <v>99.06</v>
      </c>
    </row>
    <row r="361" spans="1:10" ht="15.75" customHeight="1">
      <c r="A361" s="5" t="s">
        <v>1624</v>
      </c>
      <c r="B361" s="6" t="s">
        <v>1625</v>
      </c>
      <c r="C361" s="5" t="s">
        <v>1626</v>
      </c>
      <c r="D361" s="6" t="s">
        <v>1627</v>
      </c>
      <c r="E361" s="6" t="s">
        <v>1628</v>
      </c>
      <c r="F361" s="7">
        <v>120</v>
      </c>
      <c r="G361" s="8">
        <v>38.07</v>
      </c>
      <c r="H361" s="9">
        <v>4568.3999999999996</v>
      </c>
      <c r="I361" s="37">
        <f t="shared" si="10"/>
        <v>0</v>
      </c>
      <c r="J361" s="38">
        <f t="shared" si="11"/>
        <v>4568.3999999999996</v>
      </c>
    </row>
    <row r="362" spans="1:10" ht="19.5" customHeight="1">
      <c r="A362" s="42" t="s">
        <v>1629</v>
      </c>
      <c r="B362" s="48" t="s">
        <v>1630</v>
      </c>
      <c r="C362" s="49"/>
      <c r="D362" s="49"/>
      <c r="E362" s="49"/>
      <c r="F362" s="49"/>
      <c r="G362" s="50"/>
      <c r="H362" s="39">
        <v>6413.06</v>
      </c>
      <c r="I362" s="40">
        <f t="shared" si="10"/>
        <v>0</v>
      </c>
      <c r="J362" s="41">
        <f t="shared" si="11"/>
        <v>6413.06</v>
      </c>
    </row>
    <row r="363" spans="1:10" ht="15.75" customHeight="1">
      <c r="A363" s="5" t="s">
        <v>1631</v>
      </c>
      <c r="B363" s="6" t="s">
        <v>1632</v>
      </c>
      <c r="C363" s="5" t="s">
        <v>1633</v>
      </c>
      <c r="D363" s="6" t="s">
        <v>1634</v>
      </c>
      <c r="E363" s="6" t="s">
        <v>1635</v>
      </c>
      <c r="F363" s="7">
        <v>5</v>
      </c>
      <c r="G363" s="8">
        <v>72.83</v>
      </c>
      <c r="H363" s="9">
        <v>364.15</v>
      </c>
      <c r="I363" s="37">
        <f t="shared" si="10"/>
        <v>0</v>
      </c>
      <c r="J363" s="38">
        <f t="shared" si="11"/>
        <v>364.15</v>
      </c>
    </row>
    <row r="364" spans="1:10" ht="15.75" customHeight="1">
      <c r="A364" s="5" t="s">
        <v>1636</v>
      </c>
      <c r="B364" s="6" t="s">
        <v>1637</v>
      </c>
      <c r="C364" s="5" t="s">
        <v>1638</v>
      </c>
      <c r="D364" s="6" t="s">
        <v>1639</v>
      </c>
      <c r="E364" s="6" t="s">
        <v>1640</v>
      </c>
      <c r="F364" s="7">
        <v>5</v>
      </c>
      <c r="G364" s="8">
        <v>21.7</v>
      </c>
      <c r="H364" s="9">
        <v>108.5</v>
      </c>
      <c r="I364" s="37">
        <f t="shared" si="10"/>
        <v>0</v>
      </c>
      <c r="J364" s="38">
        <f t="shared" si="11"/>
        <v>108.5</v>
      </c>
    </row>
    <row r="365" spans="1:10" ht="15.75" customHeight="1">
      <c r="A365" s="5" t="s">
        <v>1641</v>
      </c>
      <c r="B365" s="6" t="s">
        <v>1642</v>
      </c>
      <c r="C365" s="5" t="s">
        <v>1643</v>
      </c>
      <c r="D365" s="6" t="s">
        <v>1644</v>
      </c>
      <c r="E365" s="6" t="s">
        <v>1645</v>
      </c>
      <c r="F365" s="7">
        <v>5</v>
      </c>
      <c r="G365" s="8">
        <v>68.62</v>
      </c>
      <c r="H365" s="9">
        <v>343.1</v>
      </c>
      <c r="I365" s="37">
        <f t="shared" si="10"/>
        <v>0</v>
      </c>
      <c r="J365" s="38">
        <f t="shared" si="11"/>
        <v>343.1</v>
      </c>
    </row>
    <row r="366" spans="1:10" ht="15.75" customHeight="1">
      <c r="A366" s="5" t="s">
        <v>1646</v>
      </c>
      <c r="B366" s="6" t="s">
        <v>1647</v>
      </c>
      <c r="C366" s="5" t="s">
        <v>1648</v>
      </c>
      <c r="D366" s="6" t="s">
        <v>1649</v>
      </c>
      <c r="E366" s="6" t="s">
        <v>1650</v>
      </c>
      <c r="F366" s="7">
        <v>6</v>
      </c>
      <c r="G366" s="8">
        <v>28.7</v>
      </c>
      <c r="H366" s="9">
        <v>172.2</v>
      </c>
      <c r="I366" s="37">
        <f t="shared" si="10"/>
        <v>0</v>
      </c>
      <c r="J366" s="38">
        <f t="shared" si="11"/>
        <v>172.2</v>
      </c>
    </row>
    <row r="367" spans="1:10" ht="15.75" customHeight="1">
      <c r="A367" s="5" t="s">
        <v>1651</v>
      </c>
      <c r="B367" s="6" t="s">
        <v>1652</v>
      </c>
      <c r="C367" s="5" t="s">
        <v>1653</v>
      </c>
      <c r="D367" s="6" t="s">
        <v>1654</v>
      </c>
      <c r="E367" s="6" t="s">
        <v>1655</v>
      </c>
      <c r="F367" s="7">
        <v>6</v>
      </c>
      <c r="G367" s="8">
        <v>14.04</v>
      </c>
      <c r="H367" s="9">
        <v>84.24</v>
      </c>
      <c r="I367" s="37">
        <f t="shared" si="10"/>
        <v>0</v>
      </c>
      <c r="J367" s="38">
        <f t="shared" si="11"/>
        <v>84.24</v>
      </c>
    </row>
    <row r="368" spans="1:10" ht="15.75" customHeight="1">
      <c r="A368" s="5" t="s">
        <v>1656</v>
      </c>
      <c r="B368" s="6" t="s">
        <v>1657</v>
      </c>
      <c r="C368" s="5" t="s">
        <v>1658</v>
      </c>
      <c r="D368" s="6" t="s">
        <v>1659</v>
      </c>
      <c r="E368" s="6" t="s">
        <v>1660</v>
      </c>
      <c r="F368" s="7">
        <v>7</v>
      </c>
      <c r="G368" s="8">
        <v>68.66</v>
      </c>
      <c r="H368" s="9">
        <v>480.62</v>
      </c>
      <c r="I368" s="37">
        <f t="shared" si="10"/>
        <v>0</v>
      </c>
      <c r="J368" s="38">
        <f t="shared" si="11"/>
        <v>480.62</v>
      </c>
    </row>
    <row r="369" spans="1:10" ht="15.75" customHeight="1">
      <c r="A369" s="5" t="s">
        <v>1661</v>
      </c>
      <c r="B369" s="6" t="s">
        <v>1662</v>
      </c>
      <c r="C369" s="5" t="s">
        <v>1663</v>
      </c>
      <c r="D369" s="6" t="s">
        <v>1664</v>
      </c>
      <c r="E369" s="6" t="s">
        <v>1665</v>
      </c>
      <c r="F369" s="7">
        <v>2</v>
      </c>
      <c r="G369" s="8">
        <v>35.14</v>
      </c>
      <c r="H369" s="9">
        <v>70.28</v>
      </c>
      <c r="I369" s="37">
        <f t="shared" si="10"/>
        <v>0</v>
      </c>
      <c r="J369" s="38">
        <f t="shared" si="11"/>
        <v>70.28</v>
      </c>
    </row>
    <row r="370" spans="1:10" ht="15.75" customHeight="1">
      <c r="A370" s="5" t="s">
        <v>1666</v>
      </c>
      <c r="B370" s="6" t="s">
        <v>1667</v>
      </c>
      <c r="C370" s="5" t="s">
        <v>1668</v>
      </c>
      <c r="D370" s="6" t="s">
        <v>1669</v>
      </c>
      <c r="E370" s="6" t="s">
        <v>1670</v>
      </c>
      <c r="F370" s="7">
        <v>8</v>
      </c>
      <c r="G370" s="8">
        <v>72.510000000000005</v>
      </c>
      <c r="H370" s="9">
        <v>580.08000000000004</v>
      </c>
      <c r="I370" s="37">
        <f t="shared" si="10"/>
        <v>0</v>
      </c>
      <c r="J370" s="38">
        <f t="shared" si="11"/>
        <v>580.08000000000004</v>
      </c>
    </row>
    <row r="371" spans="1:10" ht="15.75" customHeight="1">
      <c r="A371" s="5" t="s">
        <v>1671</v>
      </c>
      <c r="B371" s="6" t="s">
        <v>1672</v>
      </c>
      <c r="C371" s="5" t="s">
        <v>1673</v>
      </c>
      <c r="D371" s="6" t="s">
        <v>1674</v>
      </c>
      <c r="E371" s="6" t="s">
        <v>1675</v>
      </c>
      <c r="F371" s="7">
        <v>10.61</v>
      </c>
      <c r="G371" s="8">
        <v>42.22</v>
      </c>
      <c r="H371" s="9">
        <v>447.95</v>
      </c>
      <c r="I371" s="37">
        <f t="shared" si="10"/>
        <v>0</v>
      </c>
      <c r="J371" s="38">
        <f t="shared" si="11"/>
        <v>447.95</v>
      </c>
    </row>
    <row r="372" spans="1:10" ht="15.75" customHeight="1">
      <c r="A372" s="5" t="s">
        <v>1676</v>
      </c>
      <c r="B372" s="6" t="s">
        <v>1677</v>
      </c>
      <c r="C372" s="5" t="s">
        <v>1678</v>
      </c>
      <c r="D372" s="6" t="s">
        <v>1679</v>
      </c>
      <c r="E372" s="6" t="s">
        <v>1680</v>
      </c>
      <c r="F372" s="7">
        <v>15</v>
      </c>
      <c r="G372" s="8">
        <v>20.64</v>
      </c>
      <c r="H372" s="9">
        <v>309.60000000000002</v>
      </c>
      <c r="I372" s="37">
        <f t="shared" si="10"/>
        <v>0</v>
      </c>
      <c r="J372" s="38">
        <f t="shared" si="11"/>
        <v>309.60000000000002</v>
      </c>
    </row>
    <row r="373" spans="1:10" ht="15.75" customHeight="1">
      <c r="A373" s="5" t="s">
        <v>1681</v>
      </c>
      <c r="B373" s="6" t="s">
        <v>1682</v>
      </c>
      <c r="C373" s="5" t="s">
        <v>1683</v>
      </c>
      <c r="D373" s="6" t="s">
        <v>1684</v>
      </c>
      <c r="E373" s="6" t="s">
        <v>1685</v>
      </c>
      <c r="F373" s="7">
        <v>2</v>
      </c>
      <c r="G373" s="8">
        <v>22.32</v>
      </c>
      <c r="H373" s="9">
        <v>44.64</v>
      </c>
      <c r="I373" s="37">
        <f t="shared" si="10"/>
        <v>0</v>
      </c>
      <c r="J373" s="38">
        <f t="shared" si="11"/>
        <v>44.64</v>
      </c>
    </row>
    <row r="374" spans="1:10" ht="15.75" customHeight="1">
      <c r="A374" s="5" t="s">
        <v>1686</v>
      </c>
      <c r="B374" s="6" t="s">
        <v>1687</v>
      </c>
      <c r="C374" s="5" t="s">
        <v>1688</v>
      </c>
      <c r="D374" s="6" t="s">
        <v>1689</v>
      </c>
      <c r="E374" s="6" t="s">
        <v>1690</v>
      </c>
      <c r="F374" s="7">
        <v>18</v>
      </c>
      <c r="G374" s="8">
        <v>1.97</v>
      </c>
      <c r="H374" s="9">
        <v>35.46</v>
      </c>
      <c r="I374" s="37">
        <f t="shared" si="10"/>
        <v>0</v>
      </c>
      <c r="J374" s="38">
        <f t="shared" si="11"/>
        <v>35.46</v>
      </c>
    </row>
    <row r="375" spans="1:10" ht="15.75" customHeight="1">
      <c r="A375" s="5" t="s">
        <v>1691</v>
      </c>
      <c r="B375" s="6" t="s">
        <v>1692</v>
      </c>
      <c r="C375" s="5" t="s">
        <v>1693</v>
      </c>
      <c r="D375" s="6" t="s">
        <v>1694</v>
      </c>
      <c r="E375" s="6" t="s">
        <v>1695</v>
      </c>
      <c r="F375" s="7">
        <v>2</v>
      </c>
      <c r="G375" s="8">
        <v>31.61</v>
      </c>
      <c r="H375" s="9">
        <v>63.22</v>
      </c>
      <c r="I375" s="37">
        <f t="shared" si="10"/>
        <v>0</v>
      </c>
      <c r="J375" s="38">
        <f t="shared" si="11"/>
        <v>63.22</v>
      </c>
    </row>
    <row r="376" spans="1:10" ht="15.75" customHeight="1">
      <c r="A376" s="5" t="s">
        <v>1696</v>
      </c>
      <c r="B376" s="6" t="s">
        <v>1697</v>
      </c>
      <c r="C376" s="5" t="s">
        <v>1698</v>
      </c>
      <c r="D376" s="6" t="s">
        <v>1699</v>
      </c>
      <c r="E376" s="6" t="s">
        <v>1700</v>
      </c>
      <c r="F376" s="7">
        <v>36</v>
      </c>
      <c r="G376" s="8">
        <v>24.77</v>
      </c>
      <c r="H376" s="9">
        <v>891.72</v>
      </c>
      <c r="I376" s="37">
        <f t="shared" si="10"/>
        <v>0</v>
      </c>
      <c r="J376" s="38">
        <f t="shared" si="11"/>
        <v>891.72</v>
      </c>
    </row>
    <row r="377" spans="1:10" ht="15.75" customHeight="1">
      <c r="A377" s="5" t="s">
        <v>1701</v>
      </c>
      <c r="B377" s="6" t="s">
        <v>1702</v>
      </c>
      <c r="C377" s="5" t="s">
        <v>1703</v>
      </c>
      <c r="D377" s="6" t="s">
        <v>1704</v>
      </c>
      <c r="E377" s="6" t="s">
        <v>1705</v>
      </c>
      <c r="F377" s="7">
        <v>36</v>
      </c>
      <c r="G377" s="8">
        <v>29.54</v>
      </c>
      <c r="H377" s="9">
        <v>1063.44</v>
      </c>
      <c r="I377" s="37">
        <f t="shared" si="10"/>
        <v>0</v>
      </c>
      <c r="J377" s="38">
        <f t="shared" si="11"/>
        <v>1063.44</v>
      </c>
    </row>
    <row r="378" spans="1:10" ht="15.75" customHeight="1">
      <c r="A378" s="5" t="s">
        <v>1706</v>
      </c>
      <c r="B378" s="6" t="s">
        <v>1707</v>
      </c>
      <c r="C378" s="5" t="s">
        <v>1708</v>
      </c>
      <c r="D378" s="6" t="s">
        <v>1709</v>
      </c>
      <c r="E378" s="6" t="s">
        <v>1710</v>
      </c>
      <c r="F378" s="7">
        <v>9</v>
      </c>
      <c r="G378" s="8">
        <v>47.07</v>
      </c>
      <c r="H378" s="9">
        <v>423.63</v>
      </c>
      <c r="I378" s="37">
        <f t="shared" si="10"/>
        <v>0</v>
      </c>
      <c r="J378" s="38">
        <f t="shared" si="11"/>
        <v>423.63</v>
      </c>
    </row>
    <row r="379" spans="1:10" ht="15.75" customHeight="1">
      <c r="A379" s="5" t="s">
        <v>1711</v>
      </c>
      <c r="B379" s="6" t="s">
        <v>1712</v>
      </c>
      <c r="C379" s="5" t="s">
        <v>1713</v>
      </c>
      <c r="D379" s="6" t="s">
        <v>1714</v>
      </c>
      <c r="E379" s="6" t="s">
        <v>1715</v>
      </c>
      <c r="F379" s="7">
        <v>5</v>
      </c>
      <c r="G379" s="8">
        <v>28.66</v>
      </c>
      <c r="H379" s="9">
        <v>143.30000000000001</v>
      </c>
      <c r="I379" s="37">
        <f t="shared" si="10"/>
        <v>0</v>
      </c>
      <c r="J379" s="38">
        <f t="shared" si="11"/>
        <v>143.30000000000001</v>
      </c>
    </row>
    <row r="380" spans="1:10" ht="15.75" customHeight="1">
      <c r="A380" s="5" t="s">
        <v>1716</v>
      </c>
      <c r="B380" s="6" t="s">
        <v>1717</v>
      </c>
      <c r="C380" s="5" t="s">
        <v>1718</v>
      </c>
      <c r="D380" s="6" t="s">
        <v>1719</v>
      </c>
      <c r="E380" s="6" t="s">
        <v>1720</v>
      </c>
      <c r="F380" s="7">
        <v>15</v>
      </c>
      <c r="G380" s="8">
        <v>31.69</v>
      </c>
      <c r="H380" s="9">
        <v>475.35</v>
      </c>
      <c r="I380" s="37">
        <f t="shared" si="10"/>
        <v>0</v>
      </c>
      <c r="J380" s="38">
        <f t="shared" si="11"/>
        <v>475.35</v>
      </c>
    </row>
    <row r="381" spans="1:10" ht="15.75" customHeight="1">
      <c r="A381" s="5" t="s">
        <v>1721</v>
      </c>
      <c r="B381" s="6" t="s">
        <v>1722</v>
      </c>
      <c r="C381" s="5" t="s">
        <v>1723</v>
      </c>
      <c r="D381" s="6" t="s">
        <v>1724</v>
      </c>
      <c r="E381" s="6" t="s">
        <v>1725</v>
      </c>
      <c r="F381" s="7">
        <v>8</v>
      </c>
      <c r="G381" s="8">
        <v>34.68</v>
      </c>
      <c r="H381" s="9">
        <v>277.44</v>
      </c>
      <c r="I381" s="37">
        <f t="shared" si="10"/>
        <v>0</v>
      </c>
      <c r="J381" s="38">
        <f t="shared" si="11"/>
        <v>277.44</v>
      </c>
    </row>
    <row r="382" spans="1:10" ht="15.75" customHeight="1">
      <c r="A382" s="5" t="s">
        <v>1726</v>
      </c>
      <c r="B382" s="6" t="s">
        <v>1727</v>
      </c>
      <c r="C382" s="5" t="s">
        <v>1728</v>
      </c>
      <c r="D382" s="6" t="s">
        <v>1729</v>
      </c>
      <c r="E382" s="6" t="s">
        <v>1730</v>
      </c>
      <c r="F382" s="7">
        <v>1</v>
      </c>
      <c r="G382" s="8">
        <v>34.14</v>
      </c>
      <c r="H382" s="9">
        <v>34.14</v>
      </c>
      <c r="I382" s="37">
        <f t="shared" si="10"/>
        <v>0</v>
      </c>
      <c r="J382" s="38">
        <f t="shared" si="11"/>
        <v>34.14</v>
      </c>
    </row>
    <row r="383" spans="1:10" ht="19.5" customHeight="1">
      <c r="A383" s="42" t="s">
        <v>1731</v>
      </c>
      <c r="B383" s="48" t="s">
        <v>1732</v>
      </c>
      <c r="C383" s="49"/>
      <c r="D383" s="49"/>
      <c r="E383" s="49"/>
      <c r="F383" s="49"/>
      <c r="G383" s="50"/>
      <c r="H383" s="39">
        <v>9538.48</v>
      </c>
      <c r="I383" s="40">
        <f t="shared" si="10"/>
        <v>0</v>
      </c>
      <c r="J383" s="41">
        <f t="shared" si="11"/>
        <v>9538.48</v>
      </c>
    </row>
    <row r="384" spans="1:10" ht="15.75" customHeight="1">
      <c r="A384" s="5" t="s">
        <v>1733</v>
      </c>
      <c r="B384" s="6" t="s">
        <v>1734</v>
      </c>
      <c r="C384" s="5" t="s">
        <v>1735</v>
      </c>
      <c r="D384" s="6" t="s">
        <v>1736</v>
      </c>
      <c r="E384" s="6" t="s">
        <v>1737</v>
      </c>
      <c r="F384" s="7">
        <v>1</v>
      </c>
      <c r="G384" s="8">
        <v>2932.78</v>
      </c>
      <c r="H384" s="9">
        <v>2932.78</v>
      </c>
      <c r="I384" s="37">
        <f t="shared" si="10"/>
        <v>0</v>
      </c>
      <c r="J384" s="38">
        <f t="shared" si="11"/>
        <v>2932.78</v>
      </c>
    </row>
    <row r="385" spans="1:10" ht="15.75" customHeight="1">
      <c r="A385" s="5" t="s">
        <v>1738</v>
      </c>
      <c r="B385" s="6" t="s">
        <v>1739</v>
      </c>
      <c r="C385" s="5" t="s">
        <v>1740</v>
      </c>
      <c r="D385" s="6" t="s">
        <v>1741</v>
      </c>
      <c r="E385" s="6" t="s">
        <v>1742</v>
      </c>
      <c r="F385" s="7">
        <v>1</v>
      </c>
      <c r="G385" s="8">
        <v>3836.28</v>
      </c>
      <c r="H385" s="9">
        <v>3836.28</v>
      </c>
      <c r="I385" s="37">
        <f t="shared" si="10"/>
        <v>0</v>
      </c>
      <c r="J385" s="38">
        <f t="shared" si="11"/>
        <v>3836.28</v>
      </c>
    </row>
    <row r="386" spans="1:10" ht="15.75" customHeight="1">
      <c r="A386" s="5" t="s">
        <v>1743</v>
      </c>
      <c r="B386" s="6" t="s">
        <v>1744</v>
      </c>
      <c r="C386" s="5" t="s">
        <v>1745</v>
      </c>
      <c r="D386" s="6" t="s">
        <v>1746</v>
      </c>
      <c r="E386" s="6" t="s">
        <v>1747</v>
      </c>
      <c r="F386" s="7">
        <v>1</v>
      </c>
      <c r="G386" s="8">
        <v>634.82000000000005</v>
      </c>
      <c r="H386" s="9">
        <v>634.82000000000005</v>
      </c>
      <c r="I386" s="37">
        <f t="shared" si="10"/>
        <v>0</v>
      </c>
      <c r="J386" s="38">
        <f t="shared" si="11"/>
        <v>634.82000000000005</v>
      </c>
    </row>
    <row r="387" spans="1:10" ht="15.75" customHeight="1">
      <c r="A387" s="5" t="s">
        <v>1748</v>
      </c>
      <c r="B387" s="6" t="s">
        <v>1749</v>
      </c>
      <c r="C387" s="5" t="s">
        <v>1750</v>
      </c>
      <c r="D387" s="6" t="s">
        <v>1751</v>
      </c>
      <c r="E387" s="6" t="s">
        <v>1752</v>
      </c>
      <c r="F387" s="7">
        <v>200</v>
      </c>
      <c r="G387" s="8">
        <v>7.62</v>
      </c>
      <c r="H387" s="9">
        <v>1524</v>
      </c>
      <c r="I387" s="37">
        <f t="shared" si="10"/>
        <v>0</v>
      </c>
      <c r="J387" s="38">
        <f t="shared" si="11"/>
        <v>1524</v>
      </c>
    </row>
    <row r="388" spans="1:10" ht="15.75" customHeight="1">
      <c r="A388" s="5" t="s">
        <v>1753</v>
      </c>
      <c r="B388" s="6" t="s">
        <v>1754</v>
      </c>
      <c r="C388" s="5" t="s">
        <v>1755</v>
      </c>
      <c r="D388" s="6" t="s">
        <v>1756</v>
      </c>
      <c r="E388" s="6" t="s">
        <v>1757</v>
      </c>
      <c r="F388" s="7">
        <v>20</v>
      </c>
      <c r="G388" s="8">
        <v>30.53</v>
      </c>
      <c r="H388" s="9">
        <v>610.6</v>
      </c>
      <c r="I388" s="37">
        <f t="shared" si="10"/>
        <v>0</v>
      </c>
      <c r="J388" s="38">
        <f t="shared" si="11"/>
        <v>610.6</v>
      </c>
    </row>
    <row r="389" spans="1:10" ht="19.5" customHeight="1">
      <c r="A389" s="42" t="s">
        <v>1758</v>
      </c>
      <c r="B389" s="48" t="s">
        <v>1759</v>
      </c>
      <c r="C389" s="49"/>
      <c r="D389" s="49"/>
      <c r="E389" s="49"/>
      <c r="F389" s="49"/>
      <c r="G389" s="50"/>
      <c r="H389" s="39">
        <v>9122.7900000000009</v>
      </c>
      <c r="I389" s="40">
        <f t="shared" si="10"/>
        <v>0</v>
      </c>
      <c r="J389" s="41">
        <f t="shared" si="11"/>
        <v>9122.7900000000009</v>
      </c>
    </row>
    <row r="390" spans="1:10" ht="15.75" customHeight="1">
      <c r="A390" s="5" t="s">
        <v>1760</v>
      </c>
      <c r="B390" s="6" t="s">
        <v>1761</v>
      </c>
      <c r="C390" s="5" t="s">
        <v>1762</v>
      </c>
      <c r="D390" s="6" t="s">
        <v>1763</v>
      </c>
      <c r="E390" s="6" t="s">
        <v>1764</v>
      </c>
      <c r="F390" s="7">
        <v>1</v>
      </c>
      <c r="G390" s="8">
        <v>1477.58</v>
      </c>
      <c r="H390" s="9">
        <v>1477.58</v>
      </c>
      <c r="I390" s="37">
        <f t="shared" ref="I390:I453" si="12">$I$3</f>
        <v>0</v>
      </c>
      <c r="J390" s="38">
        <f t="shared" ref="J390:J453" si="13">H390-(H390*I390)</f>
        <v>1477.58</v>
      </c>
    </row>
    <row r="391" spans="1:10" ht="15.75" customHeight="1">
      <c r="A391" s="5" t="s">
        <v>1765</v>
      </c>
      <c r="B391" s="6" t="s">
        <v>1766</v>
      </c>
      <c r="C391" s="5" t="s">
        <v>1767</v>
      </c>
      <c r="D391" s="6" t="s">
        <v>1768</v>
      </c>
      <c r="E391" s="6" t="s">
        <v>1769</v>
      </c>
      <c r="F391" s="7">
        <v>1</v>
      </c>
      <c r="G391" s="8">
        <v>1231.23</v>
      </c>
      <c r="H391" s="9">
        <v>1231.23</v>
      </c>
      <c r="I391" s="37">
        <f t="shared" si="12"/>
        <v>0</v>
      </c>
      <c r="J391" s="38">
        <f t="shared" si="13"/>
        <v>1231.23</v>
      </c>
    </row>
    <row r="392" spans="1:10" ht="15.75" customHeight="1">
      <c r="A392" s="5" t="s">
        <v>1770</v>
      </c>
      <c r="B392" s="6" t="s">
        <v>1771</v>
      </c>
      <c r="C392" s="5" t="s">
        <v>1772</v>
      </c>
      <c r="D392" s="6" t="s">
        <v>1773</v>
      </c>
      <c r="E392" s="6" t="s">
        <v>1774</v>
      </c>
      <c r="F392" s="7">
        <v>1</v>
      </c>
      <c r="G392" s="8">
        <v>251.77</v>
      </c>
      <c r="H392" s="9">
        <v>251.77</v>
      </c>
      <c r="I392" s="37">
        <f t="shared" si="12"/>
        <v>0</v>
      </c>
      <c r="J392" s="38">
        <f t="shared" si="13"/>
        <v>251.77</v>
      </c>
    </row>
    <row r="393" spans="1:10" ht="15.75" customHeight="1">
      <c r="A393" s="5" t="s">
        <v>1775</v>
      </c>
      <c r="B393" s="6" t="s">
        <v>1776</v>
      </c>
      <c r="C393" s="5" t="s">
        <v>1777</v>
      </c>
      <c r="D393" s="6" t="s">
        <v>1778</v>
      </c>
      <c r="E393" s="6" t="s">
        <v>1779</v>
      </c>
      <c r="F393" s="7">
        <v>1</v>
      </c>
      <c r="G393" s="8">
        <v>323.47000000000003</v>
      </c>
      <c r="H393" s="9">
        <v>323.47000000000003</v>
      </c>
      <c r="I393" s="37">
        <f t="shared" si="12"/>
        <v>0</v>
      </c>
      <c r="J393" s="38">
        <f t="shared" si="13"/>
        <v>323.47000000000003</v>
      </c>
    </row>
    <row r="394" spans="1:10" ht="15.75" customHeight="1">
      <c r="A394" s="5" t="s">
        <v>1780</v>
      </c>
      <c r="B394" s="6" t="s">
        <v>1781</v>
      </c>
      <c r="C394" s="5" t="s">
        <v>1782</v>
      </c>
      <c r="D394" s="6" t="s">
        <v>1783</v>
      </c>
      <c r="E394" s="6" t="s">
        <v>1784</v>
      </c>
      <c r="F394" s="7">
        <v>2</v>
      </c>
      <c r="G394" s="8">
        <v>502.22</v>
      </c>
      <c r="H394" s="9">
        <v>1004.44</v>
      </c>
      <c r="I394" s="37">
        <f t="shared" si="12"/>
        <v>0</v>
      </c>
      <c r="J394" s="38">
        <f t="shared" si="13"/>
        <v>1004.44</v>
      </c>
    </row>
    <row r="395" spans="1:10" ht="15.75" customHeight="1">
      <c r="A395" s="5" t="s">
        <v>1785</v>
      </c>
      <c r="B395" s="6" t="s">
        <v>1786</v>
      </c>
      <c r="C395" s="5" t="s">
        <v>1787</v>
      </c>
      <c r="D395" s="6" t="s">
        <v>1788</v>
      </c>
      <c r="E395" s="6" t="s">
        <v>1789</v>
      </c>
      <c r="F395" s="7">
        <v>2</v>
      </c>
      <c r="G395" s="8">
        <v>172.22</v>
      </c>
      <c r="H395" s="9">
        <v>344.44</v>
      </c>
      <c r="I395" s="37">
        <f t="shared" si="12"/>
        <v>0</v>
      </c>
      <c r="J395" s="38">
        <f t="shared" si="13"/>
        <v>344.44</v>
      </c>
    </row>
    <row r="396" spans="1:10" ht="15.75" customHeight="1">
      <c r="A396" s="5" t="s">
        <v>1790</v>
      </c>
      <c r="B396" s="6" t="s">
        <v>1791</v>
      </c>
      <c r="C396" s="5" t="s">
        <v>1792</v>
      </c>
      <c r="D396" s="6" t="s">
        <v>1793</v>
      </c>
      <c r="E396" s="6" t="s">
        <v>1794</v>
      </c>
      <c r="F396" s="7">
        <v>4</v>
      </c>
      <c r="G396" s="8">
        <v>226.44</v>
      </c>
      <c r="H396" s="9">
        <v>905.76</v>
      </c>
      <c r="I396" s="37">
        <f t="shared" si="12"/>
        <v>0</v>
      </c>
      <c r="J396" s="38">
        <f t="shared" si="13"/>
        <v>905.76</v>
      </c>
    </row>
    <row r="397" spans="1:10" ht="15.75" customHeight="1">
      <c r="A397" s="5" t="s">
        <v>1795</v>
      </c>
      <c r="B397" s="6" t="s">
        <v>1796</v>
      </c>
      <c r="C397" s="5" t="s">
        <v>1797</v>
      </c>
      <c r="D397" s="6" t="s">
        <v>1798</v>
      </c>
      <c r="E397" s="6" t="s">
        <v>1799</v>
      </c>
      <c r="F397" s="7">
        <v>2</v>
      </c>
      <c r="G397" s="8">
        <v>48.23</v>
      </c>
      <c r="H397" s="9">
        <v>96.46</v>
      </c>
      <c r="I397" s="37">
        <f t="shared" si="12"/>
        <v>0</v>
      </c>
      <c r="J397" s="38">
        <f t="shared" si="13"/>
        <v>96.46</v>
      </c>
    </row>
    <row r="398" spans="1:10" ht="15.75" customHeight="1">
      <c r="A398" s="5" t="s">
        <v>1800</v>
      </c>
      <c r="B398" s="6" t="s">
        <v>1801</v>
      </c>
      <c r="C398" s="5" t="s">
        <v>1802</v>
      </c>
      <c r="D398" s="6" t="s">
        <v>1803</v>
      </c>
      <c r="E398" s="6" t="s">
        <v>1804</v>
      </c>
      <c r="F398" s="7">
        <v>2</v>
      </c>
      <c r="G398" s="8">
        <v>550.26</v>
      </c>
      <c r="H398" s="9">
        <v>1100.52</v>
      </c>
      <c r="I398" s="37">
        <f t="shared" si="12"/>
        <v>0</v>
      </c>
      <c r="J398" s="38">
        <f t="shared" si="13"/>
        <v>1100.52</v>
      </c>
    </row>
    <row r="399" spans="1:10" ht="15.75" customHeight="1">
      <c r="A399" s="5" t="s">
        <v>1805</v>
      </c>
      <c r="B399" s="6" t="s">
        <v>1806</v>
      </c>
      <c r="C399" s="5" t="s">
        <v>1807</v>
      </c>
      <c r="D399" s="6" t="s">
        <v>1808</v>
      </c>
      <c r="E399" s="6" t="s">
        <v>1809</v>
      </c>
      <c r="F399" s="7">
        <v>3</v>
      </c>
      <c r="G399" s="8">
        <v>74.8</v>
      </c>
      <c r="H399" s="9">
        <v>224.4</v>
      </c>
      <c r="I399" s="37">
        <f t="shared" si="12"/>
        <v>0</v>
      </c>
      <c r="J399" s="38">
        <f t="shared" si="13"/>
        <v>224.4</v>
      </c>
    </row>
    <row r="400" spans="1:10" ht="15.75" customHeight="1">
      <c r="A400" s="5" t="s">
        <v>1810</v>
      </c>
      <c r="B400" s="6" t="s">
        <v>1811</v>
      </c>
      <c r="C400" s="5" t="s">
        <v>1812</v>
      </c>
      <c r="D400" s="6" t="s">
        <v>1813</v>
      </c>
      <c r="E400" s="6" t="s">
        <v>1814</v>
      </c>
      <c r="F400" s="7">
        <v>5</v>
      </c>
      <c r="G400" s="8">
        <v>119.53</v>
      </c>
      <c r="H400" s="9">
        <v>597.65</v>
      </c>
      <c r="I400" s="37">
        <f t="shared" si="12"/>
        <v>0</v>
      </c>
      <c r="J400" s="38">
        <f t="shared" si="13"/>
        <v>597.65</v>
      </c>
    </row>
    <row r="401" spans="1:10" ht="15.75" customHeight="1">
      <c r="A401" s="5" t="s">
        <v>1815</v>
      </c>
      <c r="B401" s="6" t="s">
        <v>1816</v>
      </c>
      <c r="C401" s="5" t="s">
        <v>1817</v>
      </c>
      <c r="D401" s="6" t="s">
        <v>1818</v>
      </c>
      <c r="E401" s="6" t="s">
        <v>1819</v>
      </c>
      <c r="F401" s="7">
        <v>3</v>
      </c>
      <c r="G401" s="8">
        <v>172.41</v>
      </c>
      <c r="H401" s="9">
        <v>517.23</v>
      </c>
      <c r="I401" s="37">
        <f t="shared" si="12"/>
        <v>0</v>
      </c>
      <c r="J401" s="38">
        <f t="shared" si="13"/>
        <v>517.23</v>
      </c>
    </row>
    <row r="402" spans="1:10" ht="15.75" customHeight="1">
      <c r="A402" s="5" t="s">
        <v>1820</v>
      </c>
      <c r="B402" s="6" t="s">
        <v>1821</v>
      </c>
      <c r="C402" s="5" t="s">
        <v>1822</v>
      </c>
      <c r="D402" s="6" t="s">
        <v>1823</v>
      </c>
      <c r="E402" s="6" t="s">
        <v>1824</v>
      </c>
      <c r="F402" s="7">
        <v>2</v>
      </c>
      <c r="G402" s="8">
        <v>523.91999999999996</v>
      </c>
      <c r="H402" s="9">
        <v>1047.8399999999999</v>
      </c>
      <c r="I402" s="37">
        <f t="shared" si="12"/>
        <v>0</v>
      </c>
      <c r="J402" s="38">
        <f t="shared" si="13"/>
        <v>1047.8399999999999</v>
      </c>
    </row>
    <row r="403" spans="1:10" ht="19.5" customHeight="1">
      <c r="A403" s="42" t="s">
        <v>1825</v>
      </c>
      <c r="B403" s="48" t="s">
        <v>1826</v>
      </c>
      <c r="C403" s="49"/>
      <c r="D403" s="49"/>
      <c r="E403" s="49"/>
      <c r="F403" s="49"/>
      <c r="G403" s="50"/>
      <c r="H403" s="39">
        <v>5980.58</v>
      </c>
      <c r="I403" s="40">
        <f t="shared" si="12"/>
        <v>0</v>
      </c>
      <c r="J403" s="41">
        <f t="shared" si="13"/>
        <v>5980.58</v>
      </c>
    </row>
    <row r="404" spans="1:10" ht="15.75" customHeight="1">
      <c r="A404" s="5" t="s">
        <v>1827</v>
      </c>
      <c r="B404" s="6" t="s">
        <v>1828</v>
      </c>
      <c r="C404" s="5" t="s">
        <v>1829</v>
      </c>
      <c r="D404" s="6" t="s">
        <v>1830</v>
      </c>
      <c r="E404" s="6" t="s">
        <v>1831</v>
      </c>
      <c r="F404" s="7">
        <v>10</v>
      </c>
      <c r="G404" s="8">
        <v>19.23</v>
      </c>
      <c r="H404" s="9">
        <v>192.3</v>
      </c>
      <c r="I404" s="37">
        <f t="shared" si="12"/>
        <v>0</v>
      </c>
      <c r="J404" s="38">
        <f t="shared" si="13"/>
        <v>192.3</v>
      </c>
    </row>
    <row r="405" spans="1:10" ht="15.75" customHeight="1">
      <c r="A405" s="5" t="s">
        <v>1832</v>
      </c>
      <c r="B405" s="6" t="s">
        <v>1833</v>
      </c>
      <c r="C405" s="5" t="s">
        <v>1834</v>
      </c>
      <c r="D405" s="6" t="s">
        <v>1835</v>
      </c>
      <c r="E405" s="6" t="s">
        <v>1836</v>
      </c>
      <c r="F405" s="7">
        <v>8</v>
      </c>
      <c r="G405" s="8">
        <v>19.32</v>
      </c>
      <c r="H405" s="9">
        <v>154.56</v>
      </c>
      <c r="I405" s="37">
        <f t="shared" si="12"/>
        <v>0</v>
      </c>
      <c r="J405" s="38">
        <f t="shared" si="13"/>
        <v>154.56</v>
      </c>
    </row>
    <row r="406" spans="1:10" ht="15.75" customHeight="1">
      <c r="A406" s="5" t="s">
        <v>1837</v>
      </c>
      <c r="B406" s="6" t="s">
        <v>1838</v>
      </c>
      <c r="C406" s="5" t="s">
        <v>1839</v>
      </c>
      <c r="D406" s="6" t="s">
        <v>1840</v>
      </c>
      <c r="E406" s="6" t="s">
        <v>1841</v>
      </c>
      <c r="F406" s="7">
        <v>31.93</v>
      </c>
      <c r="G406" s="8">
        <v>19.86</v>
      </c>
      <c r="H406" s="9">
        <v>634.13</v>
      </c>
      <c r="I406" s="37">
        <f t="shared" si="12"/>
        <v>0</v>
      </c>
      <c r="J406" s="38">
        <f t="shared" si="13"/>
        <v>634.13</v>
      </c>
    </row>
    <row r="407" spans="1:10" ht="15.75" customHeight="1">
      <c r="A407" s="5" t="s">
        <v>1842</v>
      </c>
      <c r="B407" s="6" t="s">
        <v>1843</v>
      </c>
      <c r="C407" s="5" t="s">
        <v>1844</v>
      </c>
      <c r="D407" s="6" t="s">
        <v>1845</v>
      </c>
      <c r="E407" s="6" t="s">
        <v>1846</v>
      </c>
      <c r="F407" s="7">
        <v>2</v>
      </c>
      <c r="G407" s="8">
        <v>11.32</v>
      </c>
      <c r="H407" s="9">
        <v>22.64</v>
      </c>
      <c r="I407" s="37">
        <f t="shared" si="12"/>
        <v>0</v>
      </c>
      <c r="J407" s="38">
        <f t="shared" si="13"/>
        <v>22.64</v>
      </c>
    </row>
    <row r="408" spans="1:10" ht="15.75" customHeight="1">
      <c r="A408" s="5" t="s">
        <v>1847</v>
      </c>
      <c r="B408" s="6" t="s">
        <v>1848</v>
      </c>
      <c r="C408" s="5" t="s">
        <v>1849</v>
      </c>
      <c r="D408" s="6" t="s">
        <v>1850</v>
      </c>
      <c r="E408" s="6" t="s">
        <v>1851</v>
      </c>
      <c r="F408" s="7">
        <v>8</v>
      </c>
      <c r="G408" s="8">
        <v>5.22</v>
      </c>
      <c r="H408" s="9">
        <v>41.76</v>
      </c>
      <c r="I408" s="37">
        <f t="shared" si="12"/>
        <v>0</v>
      </c>
      <c r="J408" s="38">
        <f t="shared" si="13"/>
        <v>41.76</v>
      </c>
    </row>
    <row r="409" spans="1:10" ht="15.75" customHeight="1">
      <c r="A409" s="5" t="s">
        <v>1852</v>
      </c>
      <c r="B409" s="6" t="s">
        <v>1853</v>
      </c>
      <c r="C409" s="5" t="s">
        <v>1854</v>
      </c>
      <c r="D409" s="6" t="s">
        <v>1855</v>
      </c>
      <c r="E409" s="6" t="s">
        <v>1856</v>
      </c>
      <c r="F409" s="7">
        <v>2</v>
      </c>
      <c r="G409" s="8">
        <v>231.33</v>
      </c>
      <c r="H409" s="9">
        <v>462.66</v>
      </c>
      <c r="I409" s="37">
        <f t="shared" si="12"/>
        <v>0</v>
      </c>
      <c r="J409" s="38">
        <f t="shared" si="13"/>
        <v>462.66</v>
      </c>
    </row>
    <row r="410" spans="1:10" ht="15.75" customHeight="1">
      <c r="A410" s="5" t="s">
        <v>1857</v>
      </c>
      <c r="B410" s="6" t="s">
        <v>1858</v>
      </c>
      <c r="C410" s="5" t="s">
        <v>1859</v>
      </c>
      <c r="D410" s="6" t="s">
        <v>1860</v>
      </c>
      <c r="E410" s="6" t="s">
        <v>1861</v>
      </c>
      <c r="F410" s="7">
        <v>3</v>
      </c>
      <c r="G410" s="8">
        <v>205.44</v>
      </c>
      <c r="H410" s="9">
        <v>616.32000000000005</v>
      </c>
      <c r="I410" s="37">
        <f t="shared" si="12"/>
        <v>0</v>
      </c>
      <c r="J410" s="38">
        <f t="shared" si="13"/>
        <v>616.32000000000005</v>
      </c>
    </row>
    <row r="411" spans="1:10" ht="15.75" customHeight="1">
      <c r="A411" s="5" t="s">
        <v>1862</v>
      </c>
      <c r="B411" s="6" t="s">
        <v>1863</v>
      </c>
      <c r="C411" s="5" t="s">
        <v>1864</v>
      </c>
      <c r="D411" s="6" t="s">
        <v>1865</v>
      </c>
      <c r="E411" s="6" t="s">
        <v>1866</v>
      </c>
      <c r="F411" s="7">
        <v>3</v>
      </c>
      <c r="G411" s="8">
        <v>168.47</v>
      </c>
      <c r="H411" s="9">
        <v>505.41</v>
      </c>
      <c r="I411" s="37">
        <f t="shared" si="12"/>
        <v>0</v>
      </c>
      <c r="J411" s="38">
        <f t="shared" si="13"/>
        <v>505.41</v>
      </c>
    </row>
    <row r="412" spans="1:10" ht="15.75" customHeight="1">
      <c r="A412" s="5" t="s">
        <v>1867</v>
      </c>
      <c r="B412" s="6" t="s">
        <v>1868</v>
      </c>
      <c r="C412" s="5" t="s">
        <v>1869</v>
      </c>
      <c r="D412" s="6" t="s">
        <v>1870</v>
      </c>
      <c r="E412" s="6" t="s">
        <v>1871</v>
      </c>
      <c r="F412" s="7">
        <v>2</v>
      </c>
      <c r="G412" s="8">
        <v>2.4</v>
      </c>
      <c r="H412" s="9">
        <v>4.8</v>
      </c>
      <c r="I412" s="37">
        <f t="shared" si="12"/>
        <v>0</v>
      </c>
      <c r="J412" s="38">
        <f t="shared" si="13"/>
        <v>4.8</v>
      </c>
    </row>
    <row r="413" spans="1:10" ht="15.75" customHeight="1">
      <c r="A413" s="5" t="s">
        <v>1872</v>
      </c>
      <c r="B413" s="6" t="s">
        <v>1873</v>
      </c>
      <c r="C413" s="5" t="s">
        <v>1874</v>
      </c>
      <c r="D413" s="6" t="s">
        <v>1875</v>
      </c>
      <c r="E413" s="6" t="s">
        <v>1876</v>
      </c>
      <c r="F413" s="7">
        <v>2</v>
      </c>
      <c r="G413" s="8">
        <v>5.65</v>
      </c>
      <c r="H413" s="9">
        <v>11.3</v>
      </c>
      <c r="I413" s="37">
        <f t="shared" si="12"/>
        <v>0</v>
      </c>
      <c r="J413" s="38">
        <f t="shared" si="13"/>
        <v>11.3</v>
      </c>
    </row>
    <row r="414" spans="1:10" ht="15.75" customHeight="1">
      <c r="A414" s="5" t="s">
        <v>1877</v>
      </c>
      <c r="B414" s="6" t="s">
        <v>1878</v>
      </c>
      <c r="C414" s="5" t="s">
        <v>1879</v>
      </c>
      <c r="D414" s="6" t="s">
        <v>1880</v>
      </c>
      <c r="E414" s="6" t="s">
        <v>1881</v>
      </c>
      <c r="F414" s="7">
        <v>8</v>
      </c>
      <c r="G414" s="8">
        <v>7.35</v>
      </c>
      <c r="H414" s="9">
        <v>58.8</v>
      </c>
      <c r="I414" s="37">
        <f t="shared" si="12"/>
        <v>0</v>
      </c>
      <c r="J414" s="38">
        <f t="shared" si="13"/>
        <v>58.8</v>
      </c>
    </row>
    <row r="415" spans="1:10" ht="15.75" customHeight="1">
      <c r="A415" s="5" t="s">
        <v>1882</v>
      </c>
      <c r="B415" s="6" t="s">
        <v>1883</v>
      </c>
      <c r="C415" s="5" t="s">
        <v>1884</v>
      </c>
      <c r="D415" s="6" t="s">
        <v>1885</v>
      </c>
      <c r="E415" s="6" t="s">
        <v>1886</v>
      </c>
      <c r="F415" s="7">
        <v>8</v>
      </c>
      <c r="G415" s="8">
        <v>19.34</v>
      </c>
      <c r="H415" s="9">
        <v>154.72</v>
      </c>
      <c r="I415" s="37">
        <f t="shared" si="12"/>
        <v>0</v>
      </c>
      <c r="J415" s="38">
        <f t="shared" si="13"/>
        <v>154.72</v>
      </c>
    </row>
    <row r="416" spans="1:10" ht="15.75" customHeight="1">
      <c r="A416" s="5" t="s">
        <v>1887</v>
      </c>
      <c r="B416" s="6" t="s">
        <v>1888</v>
      </c>
      <c r="C416" s="5" t="s">
        <v>1889</v>
      </c>
      <c r="D416" s="6" t="s">
        <v>1890</v>
      </c>
      <c r="E416" s="6" t="s">
        <v>1891</v>
      </c>
      <c r="F416" s="7">
        <v>8</v>
      </c>
      <c r="G416" s="8">
        <v>11.98</v>
      </c>
      <c r="H416" s="9">
        <v>95.84</v>
      </c>
      <c r="I416" s="37">
        <f t="shared" si="12"/>
        <v>0</v>
      </c>
      <c r="J416" s="38">
        <f t="shared" si="13"/>
        <v>95.84</v>
      </c>
    </row>
    <row r="417" spans="1:10" ht="15.75" customHeight="1">
      <c r="A417" s="5" t="s">
        <v>1892</v>
      </c>
      <c r="B417" s="6" t="s">
        <v>1893</v>
      </c>
      <c r="C417" s="5" t="s">
        <v>1894</v>
      </c>
      <c r="D417" s="6" t="s">
        <v>1895</v>
      </c>
      <c r="E417" s="6" t="s">
        <v>1896</v>
      </c>
      <c r="F417" s="7">
        <v>4</v>
      </c>
      <c r="G417" s="8">
        <v>38.64</v>
      </c>
      <c r="H417" s="9">
        <v>154.56</v>
      </c>
      <c r="I417" s="37">
        <f t="shared" si="12"/>
        <v>0</v>
      </c>
      <c r="J417" s="38">
        <f t="shared" si="13"/>
        <v>154.56</v>
      </c>
    </row>
    <row r="418" spans="1:10" ht="15.75" customHeight="1">
      <c r="A418" s="5" t="s">
        <v>1897</v>
      </c>
      <c r="B418" s="6" t="s">
        <v>1898</v>
      </c>
      <c r="C418" s="5" t="s">
        <v>1899</v>
      </c>
      <c r="D418" s="6" t="s">
        <v>1900</v>
      </c>
      <c r="E418" s="6" t="s">
        <v>1901</v>
      </c>
      <c r="F418" s="7">
        <v>35</v>
      </c>
      <c r="G418" s="8">
        <v>6.43</v>
      </c>
      <c r="H418" s="9">
        <v>225.05</v>
      </c>
      <c r="I418" s="37">
        <f t="shared" si="12"/>
        <v>0</v>
      </c>
      <c r="J418" s="38">
        <f t="shared" si="13"/>
        <v>225.05</v>
      </c>
    </row>
    <row r="419" spans="1:10" ht="15.75" customHeight="1">
      <c r="A419" s="5" t="s">
        <v>1902</v>
      </c>
      <c r="B419" s="6" t="s">
        <v>1903</v>
      </c>
      <c r="C419" s="5" t="s">
        <v>1904</v>
      </c>
      <c r="D419" s="6" t="s">
        <v>1905</v>
      </c>
      <c r="E419" s="6" t="s">
        <v>1906</v>
      </c>
      <c r="F419" s="7">
        <v>11</v>
      </c>
      <c r="G419" s="8">
        <v>9.8699999999999992</v>
      </c>
      <c r="H419" s="9">
        <v>108.57</v>
      </c>
      <c r="I419" s="37">
        <f t="shared" si="12"/>
        <v>0</v>
      </c>
      <c r="J419" s="38">
        <f t="shared" si="13"/>
        <v>108.57</v>
      </c>
    </row>
    <row r="420" spans="1:10" ht="15.75" customHeight="1">
      <c r="A420" s="5" t="s">
        <v>1907</v>
      </c>
      <c r="B420" s="6" t="s">
        <v>1908</v>
      </c>
      <c r="C420" s="5" t="s">
        <v>1909</v>
      </c>
      <c r="D420" s="6" t="s">
        <v>1910</v>
      </c>
      <c r="E420" s="6" t="s">
        <v>1911</v>
      </c>
      <c r="F420" s="7">
        <v>5</v>
      </c>
      <c r="G420" s="8">
        <v>7.81</v>
      </c>
      <c r="H420" s="9">
        <v>39.049999999999997</v>
      </c>
      <c r="I420" s="37">
        <f t="shared" si="12"/>
        <v>0</v>
      </c>
      <c r="J420" s="38">
        <f t="shared" si="13"/>
        <v>39.049999999999997</v>
      </c>
    </row>
    <row r="421" spans="1:10" ht="15.75" customHeight="1">
      <c r="A421" s="5" t="s">
        <v>1912</v>
      </c>
      <c r="B421" s="6" t="s">
        <v>1913</v>
      </c>
      <c r="C421" s="5" t="s">
        <v>1914</v>
      </c>
      <c r="D421" s="6" t="s">
        <v>1915</v>
      </c>
      <c r="E421" s="6" t="s">
        <v>1916</v>
      </c>
      <c r="F421" s="7">
        <v>5</v>
      </c>
      <c r="G421" s="8">
        <v>10.77</v>
      </c>
      <c r="H421" s="9">
        <v>53.85</v>
      </c>
      <c r="I421" s="37">
        <f t="shared" si="12"/>
        <v>0</v>
      </c>
      <c r="J421" s="38">
        <f t="shared" si="13"/>
        <v>53.85</v>
      </c>
    </row>
    <row r="422" spans="1:10" ht="15.75" customHeight="1">
      <c r="A422" s="5" t="s">
        <v>1917</v>
      </c>
      <c r="B422" s="6" t="s">
        <v>1918</v>
      </c>
      <c r="C422" s="5" t="s">
        <v>1919</v>
      </c>
      <c r="D422" s="6" t="s">
        <v>1920</v>
      </c>
      <c r="E422" s="6" t="s">
        <v>1921</v>
      </c>
      <c r="F422" s="7">
        <v>15</v>
      </c>
      <c r="G422" s="8">
        <v>5.22</v>
      </c>
      <c r="H422" s="9">
        <v>78.3</v>
      </c>
      <c r="I422" s="37">
        <f t="shared" si="12"/>
        <v>0</v>
      </c>
      <c r="J422" s="38">
        <f t="shared" si="13"/>
        <v>78.3</v>
      </c>
    </row>
    <row r="423" spans="1:10" ht="15.75" customHeight="1">
      <c r="A423" s="5" t="s">
        <v>1922</v>
      </c>
      <c r="B423" s="6" t="s">
        <v>1923</v>
      </c>
      <c r="C423" s="5" t="s">
        <v>1924</v>
      </c>
      <c r="D423" s="6" t="s">
        <v>1925</v>
      </c>
      <c r="E423" s="6" t="s">
        <v>1926</v>
      </c>
      <c r="F423" s="7">
        <v>23.98</v>
      </c>
      <c r="G423" s="8">
        <v>7.94</v>
      </c>
      <c r="H423" s="9">
        <v>190.4</v>
      </c>
      <c r="I423" s="37">
        <f t="shared" si="12"/>
        <v>0</v>
      </c>
      <c r="J423" s="38">
        <f t="shared" si="13"/>
        <v>190.4</v>
      </c>
    </row>
    <row r="424" spans="1:10" ht="15.75" customHeight="1">
      <c r="A424" s="5" t="s">
        <v>1927</v>
      </c>
      <c r="B424" s="6" t="s">
        <v>1928</v>
      </c>
      <c r="C424" s="5" t="s">
        <v>1929</v>
      </c>
      <c r="D424" s="6" t="s">
        <v>1930</v>
      </c>
      <c r="E424" s="6" t="s">
        <v>1931</v>
      </c>
      <c r="F424" s="7">
        <v>8.89</v>
      </c>
      <c r="G424" s="8">
        <v>15.82</v>
      </c>
      <c r="H424" s="9">
        <v>140.63999999999999</v>
      </c>
      <c r="I424" s="37">
        <f t="shared" si="12"/>
        <v>0</v>
      </c>
      <c r="J424" s="38">
        <f t="shared" si="13"/>
        <v>140.63999999999999</v>
      </c>
    </row>
    <row r="425" spans="1:10" ht="15.75" customHeight="1">
      <c r="A425" s="5" t="s">
        <v>1932</v>
      </c>
      <c r="B425" s="6" t="s">
        <v>1933</v>
      </c>
      <c r="C425" s="5" t="s">
        <v>1934</v>
      </c>
      <c r="D425" s="6" t="s">
        <v>1935</v>
      </c>
      <c r="E425" s="6" t="s">
        <v>1936</v>
      </c>
      <c r="F425" s="7">
        <v>27</v>
      </c>
      <c r="G425" s="8">
        <v>17.23</v>
      </c>
      <c r="H425" s="9">
        <v>465.21</v>
      </c>
      <c r="I425" s="37">
        <f t="shared" si="12"/>
        <v>0</v>
      </c>
      <c r="J425" s="38">
        <f t="shared" si="13"/>
        <v>465.21</v>
      </c>
    </row>
    <row r="426" spans="1:10" ht="15.75" customHeight="1">
      <c r="A426" s="5" t="s">
        <v>1937</v>
      </c>
      <c r="B426" s="6" t="s">
        <v>1938</v>
      </c>
      <c r="C426" s="5" t="s">
        <v>1939</v>
      </c>
      <c r="D426" s="6" t="s">
        <v>1940</v>
      </c>
      <c r="E426" s="6" t="s">
        <v>1941</v>
      </c>
      <c r="F426" s="7">
        <v>1</v>
      </c>
      <c r="G426" s="8">
        <v>17.329999999999998</v>
      </c>
      <c r="H426" s="9">
        <v>17.329999999999998</v>
      </c>
      <c r="I426" s="37">
        <f t="shared" si="12"/>
        <v>0</v>
      </c>
      <c r="J426" s="38">
        <f t="shared" si="13"/>
        <v>17.329999999999998</v>
      </c>
    </row>
    <row r="427" spans="1:10" ht="15.75" customHeight="1">
      <c r="A427" s="5" t="s">
        <v>1942</v>
      </c>
      <c r="B427" s="6" t="s">
        <v>1943</v>
      </c>
      <c r="C427" s="5" t="s">
        <v>1944</v>
      </c>
      <c r="D427" s="6" t="s">
        <v>1945</v>
      </c>
      <c r="E427" s="6" t="s">
        <v>1946</v>
      </c>
      <c r="F427" s="7">
        <v>1</v>
      </c>
      <c r="G427" s="8">
        <v>17.16</v>
      </c>
      <c r="H427" s="9">
        <v>17.16</v>
      </c>
      <c r="I427" s="37">
        <f t="shared" si="12"/>
        <v>0</v>
      </c>
      <c r="J427" s="38">
        <f t="shared" si="13"/>
        <v>17.16</v>
      </c>
    </row>
    <row r="428" spans="1:10" ht="15.75" customHeight="1">
      <c r="A428" s="5" t="s">
        <v>1947</v>
      </c>
      <c r="B428" s="6" t="s">
        <v>1948</v>
      </c>
      <c r="C428" s="5" t="s">
        <v>1949</v>
      </c>
      <c r="D428" s="6" t="s">
        <v>1950</v>
      </c>
      <c r="E428" s="6" t="s">
        <v>1951</v>
      </c>
      <c r="F428" s="7">
        <v>16</v>
      </c>
      <c r="G428" s="8">
        <v>24.77</v>
      </c>
      <c r="H428" s="9">
        <v>396.32</v>
      </c>
      <c r="I428" s="37">
        <f t="shared" si="12"/>
        <v>0</v>
      </c>
      <c r="J428" s="38">
        <f t="shared" si="13"/>
        <v>396.32</v>
      </c>
    </row>
    <row r="429" spans="1:10" ht="15.75" customHeight="1">
      <c r="A429" s="5" t="s">
        <v>1952</v>
      </c>
      <c r="B429" s="6" t="s">
        <v>1953</v>
      </c>
      <c r="C429" s="5" t="s">
        <v>1954</v>
      </c>
      <c r="D429" s="6" t="s">
        <v>1955</v>
      </c>
      <c r="E429" s="6" t="s">
        <v>1956</v>
      </c>
      <c r="F429" s="7">
        <v>16</v>
      </c>
      <c r="G429" s="8">
        <v>29.54</v>
      </c>
      <c r="H429" s="9">
        <v>472.64</v>
      </c>
      <c r="I429" s="37">
        <f t="shared" si="12"/>
        <v>0</v>
      </c>
      <c r="J429" s="38">
        <f t="shared" si="13"/>
        <v>472.64</v>
      </c>
    </row>
    <row r="430" spans="1:10" ht="15.75" customHeight="1">
      <c r="A430" s="5" t="s">
        <v>1957</v>
      </c>
      <c r="B430" s="6" t="s">
        <v>1958</v>
      </c>
      <c r="C430" s="5" t="s">
        <v>1959</v>
      </c>
      <c r="D430" s="6" t="s">
        <v>1960</v>
      </c>
      <c r="E430" s="6" t="s">
        <v>1961</v>
      </c>
      <c r="F430" s="7">
        <v>6</v>
      </c>
      <c r="G430" s="8">
        <v>14.29</v>
      </c>
      <c r="H430" s="9">
        <v>85.74</v>
      </c>
      <c r="I430" s="37">
        <f t="shared" si="12"/>
        <v>0</v>
      </c>
      <c r="J430" s="38">
        <f t="shared" si="13"/>
        <v>85.74</v>
      </c>
    </row>
    <row r="431" spans="1:10" ht="15.75" customHeight="1">
      <c r="A431" s="5" t="s">
        <v>1962</v>
      </c>
      <c r="B431" s="6" t="s">
        <v>1963</v>
      </c>
      <c r="C431" s="5" t="s">
        <v>1964</v>
      </c>
      <c r="D431" s="6" t="s">
        <v>1965</v>
      </c>
      <c r="E431" s="6" t="s">
        <v>1966</v>
      </c>
      <c r="F431" s="7">
        <v>8</v>
      </c>
      <c r="G431" s="8">
        <v>32.89</v>
      </c>
      <c r="H431" s="9">
        <v>263.12</v>
      </c>
      <c r="I431" s="37">
        <f t="shared" si="12"/>
        <v>0</v>
      </c>
      <c r="J431" s="38">
        <f t="shared" si="13"/>
        <v>263.12</v>
      </c>
    </row>
    <row r="432" spans="1:10" ht="15.75" customHeight="1">
      <c r="A432" s="5" t="s">
        <v>1967</v>
      </c>
      <c r="B432" s="6" t="s">
        <v>1968</v>
      </c>
      <c r="C432" s="5" t="s">
        <v>1969</v>
      </c>
      <c r="D432" s="6" t="s">
        <v>1970</v>
      </c>
      <c r="E432" s="6" t="s">
        <v>1971</v>
      </c>
      <c r="F432" s="7">
        <v>10</v>
      </c>
      <c r="G432" s="8">
        <v>15.71</v>
      </c>
      <c r="H432" s="9">
        <v>157.1</v>
      </c>
      <c r="I432" s="37">
        <f t="shared" si="12"/>
        <v>0</v>
      </c>
      <c r="J432" s="38">
        <f t="shared" si="13"/>
        <v>157.1</v>
      </c>
    </row>
    <row r="433" spans="1:10" ht="15.75" customHeight="1">
      <c r="A433" s="5" t="s">
        <v>1972</v>
      </c>
      <c r="B433" s="6" t="s">
        <v>1973</v>
      </c>
      <c r="C433" s="5" t="s">
        <v>1974</v>
      </c>
      <c r="D433" s="6" t="s">
        <v>1975</v>
      </c>
      <c r="E433" s="6" t="s">
        <v>1976</v>
      </c>
      <c r="F433" s="7">
        <v>14</v>
      </c>
      <c r="G433" s="8">
        <v>11.45</v>
      </c>
      <c r="H433" s="9">
        <v>160.30000000000001</v>
      </c>
      <c r="I433" s="37">
        <f t="shared" si="12"/>
        <v>0</v>
      </c>
      <c r="J433" s="38">
        <f t="shared" si="13"/>
        <v>160.30000000000001</v>
      </c>
    </row>
    <row r="434" spans="1:10" ht="19.5" customHeight="1">
      <c r="A434" s="42" t="s">
        <v>1977</v>
      </c>
      <c r="B434" s="48" t="s">
        <v>1978</v>
      </c>
      <c r="C434" s="49"/>
      <c r="D434" s="49"/>
      <c r="E434" s="49"/>
      <c r="F434" s="49"/>
      <c r="G434" s="50"/>
      <c r="H434" s="39">
        <v>18381.25</v>
      </c>
      <c r="I434" s="40">
        <f t="shared" si="12"/>
        <v>0</v>
      </c>
      <c r="J434" s="41">
        <f t="shared" si="13"/>
        <v>18381.25</v>
      </c>
    </row>
    <row r="435" spans="1:10" ht="15.75" customHeight="1">
      <c r="A435" s="5" t="s">
        <v>1979</v>
      </c>
      <c r="B435" s="6" t="s">
        <v>1980</v>
      </c>
      <c r="C435" s="5" t="s">
        <v>1981</v>
      </c>
      <c r="D435" s="6" t="s">
        <v>1982</v>
      </c>
      <c r="E435" s="6" t="s">
        <v>1983</v>
      </c>
      <c r="F435" s="7">
        <v>47.5</v>
      </c>
      <c r="G435" s="8">
        <v>65.569999999999993</v>
      </c>
      <c r="H435" s="9">
        <v>3114.58</v>
      </c>
      <c r="I435" s="37">
        <f t="shared" si="12"/>
        <v>0</v>
      </c>
      <c r="J435" s="38">
        <f t="shared" si="13"/>
        <v>3114.58</v>
      </c>
    </row>
    <row r="436" spans="1:10" ht="15.75" customHeight="1">
      <c r="A436" s="5" t="s">
        <v>1984</v>
      </c>
      <c r="B436" s="6" t="s">
        <v>1985</v>
      </c>
      <c r="C436" s="5" t="s">
        <v>1986</v>
      </c>
      <c r="D436" s="6" t="s">
        <v>1987</v>
      </c>
      <c r="E436" s="6" t="s">
        <v>1988</v>
      </c>
      <c r="F436" s="7">
        <v>47.5</v>
      </c>
      <c r="G436" s="8">
        <v>14.87</v>
      </c>
      <c r="H436" s="9">
        <v>706.33</v>
      </c>
      <c r="I436" s="37">
        <f t="shared" si="12"/>
        <v>0</v>
      </c>
      <c r="J436" s="38">
        <f t="shared" si="13"/>
        <v>706.33</v>
      </c>
    </row>
    <row r="437" spans="1:10" ht="15.75" customHeight="1">
      <c r="A437" s="5" t="s">
        <v>1989</v>
      </c>
      <c r="B437" s="6" t="s">
        <v>1990</v>
      </c>
      <c r="C437" s="5" t="s">
        <v>1991</v>
      </c>
      <c r="D437" s="6" t="s">
        <v>1992</v>
      </c>
      <c r="E437" s="6" t="s">
        <v>1993</v>
      </c>
      <c r="F437" s="7">
        <v>10</v>
      </c>
      <c r="G437" s="8">
        <v>37.19</v>
      </c>
      <c r="H437" s="9">
        <v>371.9</v>
      </c>
      <c r="I437" s="37">
        <f t="shared" si="12"/>
        <v>0</v>
      </c>
      <c r="J437" s="38">
        <f t="shared" si="13"/>
        <v>371.9</v>
      </c>
    </row>
    <row r="438" spans="1:10" ht="15.75" customHeight="1">
      <c r="A438" s="5" t="s">
        <v>1994</v>
      </c>
      <c r="B438" s="6" t="s">
        <v>1995</v>
      </c>
      <c r="C438" s="5" t="s">
        <v>1996</v>
      </c>
      <c r="D438" s="6" t="s">
        <v>1997</v>
      </c>
      <c r="E438" s="6" t="s">
        <v>1998</v>
      </c>
      <c r="F438" s="7">
        <v>18</v>
      </c>
      <c r="G438" s="8">
        <v>23.39</v>
      </c>
      <c r="H438" s="9">
        <v>421.02</v>
      </c>
      <c r="I438" s="37">
        <f t="shared" si="12"/>
        <v>0</v>
      </c>
      <c r="J438" s="38">
        <f t="shared" si="13"/>
        <v>421.02</v>
      </c>
    </row>
    <row r="439" spans="1:10" ht="15.75" customHeight="1">
      <c r="A439" s="5" t="s">
        <v>1999</v>
      </c>
      <c r="B439" s="6" t="s">
        <v>2000</v>
      </c>
      <c r="C439" s="5" t="s">
        <v>2001</v>
      </c>
      <c r="D439" s="6" t="s">
        <v>2002</v>
      </c>
      <c r="E439" s="6" t="s">
        <v>2003</v>
      </c>
      <c r="F439" s="7">
        <v>52</v>
      </c>
      <c r="G439" s="8">
        <v>25.4</v>
      </c>
      <c r="H439" s="9">
        <v>1320.8</v>
      </c>
      <c r="I439" s="37">
        <f t="shared" si="12"/>
        <v>0</v>
      </c>
      <c r="J439" s="38">
        <f t="shared" si="13"/>
        <v>1320.8</v>
      </c>
    </row>
    <row r="440" spans="1:10" ht="15.75" customHeight="1">
      <c r="A440" s="5" t="s">
        <v>2004</v>
      </c>
      <c r="B440" s="6" t="s">
        <v>2005</v>
      </c>
      <c r="C440" s="5" t="s">
        <v>2006</v>
      </c>
      <c r="D440" s="6" t="s">
        <v>2007</v>
      </c>
      <c r="E440" s="6" t="s">
        <v>2008</v>
      </c>
      <c r="F440" s="7">
        <v>9</v>
      </c>
      <c r="G440" s="8">
        <v>132.53</v>
      </c>
      <c r="H440" s="9">
        <v>1192.77</v>
      </c>
      <c r="I440" s="37">
        <f t="shared" si="12"/>
        <v>0</v>
      </c>
      <c r="J440" s="38">
        <f t="shared" si="13"/>
        <v>1192.77</v>
      </c>
    </row>
    <row r="441" spans="1:10" ht="15.75" customHeight="1">
      <c r="A441" s="5" t="s">
        <v>2009</v>
      </c>
      <c r="B441" s="6" t="s">
        <v>2010</v>
      </c>
      <c r="C441" s="5" t="s">
        <v>2011</v>
      </c>
      <c r="D441" s="6" t="s">
        <v>2012</v>
      </c>
      <c r="E441" s="6" t="s">
        <v>2013</v>
      </c>
      <c r="F441" s="7">
        <v>47.5</v>
      </c>
      <c r="G441" s="8">
        <v>82.28</v>
      </c>
      <c r="H441" s="9">
        <v>3908.3</v>
      </c>
      <c r="I441" s="37">
        <f t="shared" si="12"/>
        <v>0</v>
      </c>
      <c r="J441" s="38">
        <f t="shared" si="13"/>
        <v>3908.3</v>
      </c>
    </row>
    <row r="442" spans="1:10" ht="15.75" customHeight="1">
      <c r="A442" s="5" t="s">
        <v>2014</v>
      </c>
      <c r="B442" s="6" t="s">
        <v>2015</v>
      </c>
      <c r="C442" s="5" t="s">
        <v>2016</v>
      </c>
      <c r="D442" s="6" t="s">
        <v>2017</v>
      </c>
      <c r="E442" s="6" t="s">
        <v>2018</v>
      </c>
      <c r="F442" s="7">
        <v>3</v>
      </c>
      <c r="G442" s="8">
        <v>988.05</v>
      </c>
      <c r="H442" s="9">
        <v>2964.15</v>
      </c>
      <c r="I442" s="37">
        <f t="shared" si="12"/>
        <v>0</v>
      </c>
      <c r="J442" s="38">
        <f t="shared" si="13"/>
        <v>2964.15</v>
      </c>
    </row>
    <row r="443" spans="1:10" ht="15.75" customHeight="1">
      <c r="A443" s="5" t="s">
        <v>2019</v>
      </c>
      <c r="B443" s="6" t="s">
        <v>2020</v>
      </c>
      <c r="C443" s="5" t="s">
        <v>2021</v>
      </c>
      <c r="D443" s="6" t="s">
        <v>2022</v>
      </c>
      <c r="E443" s="6" t="s">
        <v>2023</v>
      </c>
      <c r="F443" s="7">
        <v>47.5</v>
      </c>
      <c r="G443" s="8">
        <v>92.24</v>
      </c>
      <c r="H443" s="9">
        <v>4381.3999999999996</v>
      </c>
      <c r="I443" s="37">
        <f t="shared" si="12"/>
        <v>0</v>
      </c>
      <c r="J443" s="38">
        <f t="shared" si="13"/>
        <v>4381.3999999999996</v>
      </c>
    </row>
    <row r="444" spans="1:10" ht="19.5" customHeight="1">
      <c r="A444" s="42" t="s">
        <v>2024</v>
      </c>
      <c r="B444" s="48" t="s">
        <v>2025</v>
      </c>
      <c r="C444" s="49"/>
      <c r="D444" s="49"/>
      <c r="E444" s="49"/>
      <c r="F444" s="49"/>
      <c r="G444" s="50"/>
      <c r="H444" s="39">
        <v>5844.02</v>
      </c>
      <c r="I444" s="40">
        <f t="shared" si="12"/>
        <v>0</v>
      </c>
      <c r="J444" s="41">
        <f t="shared" si="13"/>
        <v>5844.02</v>
      </c>
    </row>
    <row r="445" spans="1:10" ht="19.5" customHeight="1">
      <c r="A445" s="42" t="s">
        <v>2026</v>
      </c>
      <c r="B445" s="48" t="s">
        <v>2027</v>
      </c>
      <c r="C445" s="49"/>
      <c r="D445" s="49"/>
      <c r="E445" s="49"/>
      <c r="F445" s="49"/>
      <c r="G445" s="50"/>
      <c r="H445" s="39">
        <v>2952.87</v>
      </c>
      <c r="I445" s="40">
        <f t="shared" si="12"/>
        <v>0</v>
      </c>
      <c r="J445" s="41">
        <f t="shared" si="13"/>
        <v>2952.87</v>
      </c>
    </row>
    <row r="446" spans="1:10" ht="15.75" customHeight="1">
      <c r="A446" s="5" t="s">
        <v>2028</v>
      </c>
      <c r="B446" s="6" t="s">
        <v>2029</v>
      </c>
      <c r="C446" s="5" t="s">
        <v>2030</v>
      </c>
      <c r="D446" s="6" t="s">
        <v>2031</v>
      </c>
      <c r="E446" s="6" t="s">
        <v>2032</v>
      </c>
      <c r="F446" s="7">
        <v>130.13999999999999</v>
      </c>
      <c r="G446" s="8">
        <v>5.16</v>
      </c>
      <c r="H446" s="9">
        <v>671.52</v>
      </c>
      <c r="I446" s="37">
        <f t="shared" si="12"/>
        <v>0</v>
      </c>
      <c r="J446" s="38">
        <f t="shared" si="13"/>
        <v>671.52</v>
      </c>
    </row>
    <row r="447" spans="1:10" ht="15.75" customHeight="1">
      <c r="A447" s="5" t="s">
        <v>2033</v>
      </c>
      <c r="B447" s="6" t="s">
        <v>2034</v>
      </c>
      <c r="C447" s="5" t="s">
        <v>2035</v>
      </c>
      <c r="D447" s="6" t="s">
        <v>2036</v>
      </c>
      <c r="E447" s="6" t="s">
        <v>2037</v>
      </c>
      <c r="F447" s="7">
        <v>130.13999999999999</v>
      </c>
      <c r="G447" s="8">
        <v>17.53</v>
      </c>
      <c r="H447" s="9">
        <v>2281.35</v>
      </c>
      <c r="I447" s="37">
        <f t="shared" si="12"/>
        <v>0</v>
      </c>
      <c r="J447" s="38">
        <f t="shared" si="13"/>
        <v>2281.35</v>
      </c>
    </row>
    <row r="448" spans="1:10" ht="19.5" customHeight="1">
      <c r="A448" s="42" t="s">
        <v>2038</v>
      </c>
      <c r="B448" s="48" t="s">
        <v>2039</v>
      </c>
      <c r="C448" s="49"/>
      <c r="D448" s="49"/>
      <c r="E448" s="49"/>
      <c r="F448" s="49"/>
      <c r="G448" s="50"/>
      <c r="H448" s="39">
        <v>2891.15</v>
      </c>
      <c r="I448" s="40">
        <f t="shared" si="12"/>
        <v>0</v>
      </c>
      <c r="J448" s="41">
        <f t="shared" si="13"/>
        <v>2891.15</v>
      </c>
    </row>
    <row r="449" spans="1:10" ht="15.75" customHeight="1">
      <c r="A449" s="5" t="s">
        <v>2040</v>
      </c>
      <c r="B449" s="6" t="s">
        <v>2041</v>
      </c>
      <c r="C449" s="5" t="s">
        <v>2042</v>
      </c>
      <c r="D449" s="6" t="s">
        <v>2043</v>
      </c>
      <c r="E449" s="6" t="s">
        <v>2044</v>
      </c>
      <c r="F449" s="7">
        <v>109.1</v>
      </c>
      <c r="G449" s="8">
        <v>5.16</v>
      </c>
      <c r="H449" s="9">
        <v>562.96</v>
      </c>
      <c r="I449" s="37">
        <f t="shared" si="12"/>
        <v>0</v>
      </c>
      <c r="J449" s="38">
        <f t="shared" si="13"/>
        <v>562.96</v>
      </c>
    </row>
    <row r="450" spans="1:10" ht="15.75" customHeight="1">
      <c r="A450" s="5" t="s">
        <v>2045</v>
      </c>
      <c r="B450" s="6" t="s">
        <v>2046</v>
      </c>
      <c r="C450" s="5" t="s">
        <v>2047</v>
      </c>
      <c r="D450" s="6" t="s">
        <v>2048</v>
      </c>
      <c r="E450" s="6" t="s">
        <v>2049</v>
      </c>
      <c r="F450" s="7">
        <v>109.1</v>
      </c>
      <c r="G450" s="8">
        <v>21.34</v>
      </c>
      <c r="H450" s="9">
        <v>2328.19</v>
      </c>
      <c r="I450" s="37">
        <f t="shared" si="12"/>
        <v>0</v>
      </c>
      <c r="J450" s="38">
        <f t="shared" si="13"/>
        <v>2328.19</v>
      </c>
    </row>
    <row r="451" spans="1:10" ht="19.5" customHeight="1">
      <c r="A451" s="42" t="s">
        <v>2050</v>
      </c>
      <c r="B451" s="48" t="s">
        <v>2051</v>
      </c>
      <c r="C451" s="49"/>
      <c r="D451" s="49"/>
      <c r="E451" s="49"/>
      <c r="F451" s="49"/>
      <c r="G451" s="50"/>
      <c r="H451" s="39">
        <v>5534.67</v>
      </c>
      <c r="I451" s="40">
        <f t="shared" si="12"/>
        <v>0</v>
      </c>
      <c r="J451" s="41">
        <f t="shared" si="13"/>
        <v>5534.67</v>
      </c>
    </row>
    <row r="452" spans="1:10" ht="15.75" customHeight="1">
      <c r="A452" s="5" t="s">
        <v>2052</v>
      </c>
      <c r="B452" s="6" t="s">
        <v>2053</v>
      </c>
      <c r="C452" s="5" t="s">
        <v>2054</v>
      </c>
      <c r="D452" s="6" t="s">
        <v>2055</v>
      </c>
      <c r="E452" s="6" t="s">
        <v>2056</v>
      </c>
      <c r="F452" s="7">
        <v>5</v>
      </c>
      <c r="G452" s="8">
        <v>89.39</v>
      </c>
      <c r="H452" s="9">
        <v>446.95</v>
      </c>
      <c r="I452" s="37">
        <f t="shared" si="12"/>
        <v>0</v>
      </c>
      <c r="J452" s="38">
        <f t="shared" si="13"/>
        <v>446.95</v>
      </c>
    </row>
    <row r="453" spans="1:10" ht="15.75" customHeight="1">
      <c r="A453" s="5" t="s">
        <v>2057</v>
      </c>
      <c r="B453" s="6" t="s">
        <v>2058</v>
      </c>
      <c r="C453" s="5" t="s">
        <v>2059</v>
      </c>
      <c r="D453" s="6" t="s">
        <v>2060</v>
      </c>
      <c r="E453" s="6" t="s">
        <v>2061</v>
      </c>
      <c r="F453" s="7">
        <v>6</v>
      </c>
      <c r="G453" s="8">
        <v>63.52</v>
      </c>
      <c r="H453" s="9">
        <v>381.12</v>
      </c>
      <c r="I453" s="37">
        <f t="shared" si="12"/>
        <v>0</v>
      </c>
      <c r="J453" s="38">
        <f t="shared" si="13"/>
        <v>381.12</v>
      </c>
    </row>
    <row r="454" spans="1:10" ht="15.75" customHeight="1">
      <c r="A454" s="5" t="s">
        <v>2062</v>
      </c>
      <c r="B454" s="6" t="s">
        <v>2063</v>
      </c>
      <c r="C454" s="5" t="s">
        <v>2064</v>
      </c>
      <c r="D454" s="6" t="s">
        <v>2065</v>
      </c>
      <c r="E454" s="6" t="s">
        <v>2066</v>
      </c>
      <c r="F454" s="7">
        <v>12</v>
      </c>
      <c r="G454" s="8">
        <v>52.21</v>
      </c>
      <c r="H454" s="9">
        <v>626.52</v>
      </c>
      <c r="I454" s="37">
        <f t="shared" ref="I454:I463" si="14">$I$3</f>
        <v>0</v>
      </c>
      <c r="J454" s="38">
        <f t="shared" ref="J454:J463" si="15">H454-(H454*I454)</f>
        <v>626.52</v>
      </c>
    </row>
    <row r="455" spans="1:10" ht="15.75" customHeight="1">
      <c r="A455" s="5" t="s">
        <v>2067</v>
      </c>
      <c r="B455" s="6" t="s">
        <v>2068</v>
      </c>
      <c r="C455" s="5" t="s">
        <v>2069</v>
      </c>
      <c r="D455" s="6" t="s">
        <v>2070</v>
      </c>
      <c r="E455" s="6" t="s">
        <v>2071</v>
      </c>
      <c r="F455" s="7">
        <v>12</v>
      </c>
      <c r="G455" s="8">
        <v>65.77</v>
      </c>
      <c r="H455" s="9">
        <v>789.24</v>
      </c>
      <c r="I455" s="37">
        <f t="shared" si="14"/>
        <v>0</v>
      </c>
      <c r="J455" s="38">
        <f t="shared" si="15"/>
        <v>789.24</v>
      </c>
    </row>
    <row r="456" spans="1:10" ht="15.75" customHeight="1">
      <c r="A456" s="5" t="s">
        <v>2072</v>
      </c>
      <c r="B456" s="6" t="s">
        <v>2073</v>
      </c>
      <c r="C456" s="5" t="s">
        <v>2074</v>
      </c>
      <c r="D456" s="6" t="s">
        <v>2075</v>
      </c>
      <c r="E456" s="6" t="s">
        <v>2076</v>
      </c>
      <c r="F456" s="7">
        <v>2</v>
      </c>
      <c r="G456" s="8">
        <v>620</v>
      </c>
      <c r="H456" s="9">
        <v>1240</v>
      </c>
      <c r="I456" s="37">
        <f t="shared" si="14"/>
        <v>0</v>
      </c>
      <c r="J456" s="38">
        <f t="shared" si="15"/>
        <v>1240</v>
      </c>
    </row>
    <row r="457" spans="1:10" ht="15.75" customHeight="1">
      <c r="A457" s="5" t="s">
        <v>2077</v>
      </c>
      <c r="B457" s="6" t="s">
        <v>2078</v>
      </c>
      <c r="C457" s="5" t="s">
        <v>2079</v>
      </c>
      <c r="D457" s="6" t="s">
        <v>2080</v>
      </c>
      <c r="E457" s="6" t="s">
        <v>2081</v>
      </c>
      <c r="F457" s="7">
        <v>10.199999999999999</v>
      </c>
      <c r="G457" s="8">
        <v>8.58</v>
      </c>
      <c r="H457" s="9">
        <v>87.52</v>
      </c>
      <c r="I457" s="37">
        <f t="shared" si="14"/>
        <v>0</v>
      </c>
      <c r="J457" s="38">
        <f t="shared" si="15"/>
        <v>87.52</v>
      </c>
    </row>
    <row r="458" spans="1:10" ht="15.75" customHeight="1">
      <c r="A458" s="5" t="s">
        <v>2082</v>
      </c>
      <c r="B458" s="6" t="s">
        <v>2083</v>
      </c>
      <c r="C458" s="5" t="s">
        <v>2084</v>
      </c>
      <c r="D458" s="6" t="s">
        <v>2085</v>
      </c>
      <c r="E458" s="6" t="s">
        <v>2086</v>
      </c>
      <c r="F458" s="7">
        <v>12</v>
      </c>
      <c r="G458" s="8">
        <v>163.61000000000001</v>
      </c>
      <c r="H458" s="9">
        <v>1963.32</v>
      </c>
      <c r="I458" s="37">
        <f t="shared" si="14"/>
        <v>0</v>
      </c>
      <c r="J458" s="38">
        <f t="shared" si="15"/>
        <v>1963.32</v>
      </c>
    </row>
    <row r="459" spans="1:10" ht="19.5" customHeight="1">
      <c r="A459" s="42" t="s">
        <v>2087</v>
      </c>
      <c r="B459" s="48" t="s">
        <v>2088</v>
      </c>
      <c r="C459" s="49"/>
      <c r="D459" s="49"/>
      <c r="E459" s="49"/>
      <c r="F459" s="49"/>
      <c r="G459" s="50"/>
      <c r="H459" s="39">
        <v>5355</v>
      </c>
      <c r="I459" s="40">
        <f t="shared" si="14"/>
        <v>0</v>
      </c>
      <c r="J459" s="41">
        <f t="shared" si="15"/>
        <v>5355</v>
      </c>
    </row>
    <row r="460" spans="1:10" ht="15.75" customHeight="1">
      <c r="A460" s="5" t="s">
        <v>2089</v>
      </c>
      <c r="B460" s="6" t="s">
        <v>2090</v>
      </c>
      <c r="C460" s="5" t="s">
        <v>2091</v>
      </c>
      <c r="D460" s="6" t="s">
        <v>2092</v>
      </c>
      <c r="E460" s="6" t="s">
        <v>2093</v>
      </c>
      <c r="F460" s="7">
        <v>900</v>
      </c>
      <c r="G460" s="8">
        <v>5.95</v>
      </c>
      <c r="H460" s="9">
        <v>5355</v>
      </c>
      <c r="I460" s="37">
        <f t="shared" si="14"/>
        <v>0</v>
      </c>
      <c r="J460" s="38">
        <f t="shared" si="15"/>
        <v>5355</v>
      </c>
    </row>
    <row r="461" spans="1:10" ht="15" customHeight="1">
      <c r="A461" s="1"/>
      <c r="B461" s="1"/>
      <c r="C461" s="1"/>
      <c r="D461" s="1"/>
      <c r="E461" s="1"/>
      <c r="F461" s="46" t="s">
        <v>2094</v>
      </c>
      <c r="G461" s="47"/>
      <c r="H461" s="39">
        <v>381313.84</v>
      </c>
      <c r="I461" s="40">
        <f t="shared" si="14"/>
        <v>0</v>
      </c>
      <c r="J461" s="41">
        <f t="shared" si="15"/>
        <v>381313.84</v>
      </c>
    </row>
    <row r="462" spans="1:10" ht="15" customHeight="1">
      <c r="A462" s="1"/>
      <c r="B462" s="1"/>
      <c r="C462" s="1"/>
      <c r="D462" s="1"/>
      <c r="E462" s="1"/>
      <c r="F462" s="46" t="s">
        <v>2095</v>
      </c>
      <c r="G462" s="47"/>
      <c r="H462" s="39">
        <v>1709991.73</v>
      </c>
      <c r="I462" s="40">
        <f t="shared" si="14"/>
        <v>0</v>
      </c>
      <c r="J462" s="41">
        <f t="shared" si="15"/>
        <v>1709991.73</v>
      </c>
    </row>
    <row r="463" spans="1:10" ht="15" customHeight="1">
      <c r="A463" s="1"/>
      <c r="B463" s="1"/>
      <c r="C463" s="1"/>
      <c r="D463" s="1"/>
      <c r="E463" s="1"/>
      <c r="F463" s="46" t="s">
        <v>2096</v>
      </c>
      <c r="G463" s="47"/>
      <c r="H463" s="39">
        <v>2091305.57</v>
      </c>
      <c r="I463" s="40">
        <f t="shared" si="14"/>
        <v>0</v>
      </c>
      <c r="J463" s="41">
        <f t="shared" si="15"/>
        <v>2091305.57</v>
      </c>
    </row>
    <row r="464" spans="1:10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69">
    <mergeCell ref="B299:G299"/>
    <mergeCell ref="B300:G300"/>
    <mergeCell ref="B302:G302"/>
    <mergeCell ref="B309:G309"/>
    <mergeCell ref="B314:G314"/>
    <mergeCell ref="B318:G318"/>
    <mergeCell ref="B323:G323"/>
    <mergeCell ref="B325:G325"/>
    <mergeCell ref="B329:G329"/>
    <mergeCell ref="B333:G333"/>
    <mergeCell ref="B336:G336"/>
    <mergeCell ref="B337:G337"/>
    <mergeCell ref="B352:G352"/>
    <mergeCell ref="B353:G353"/>
    <mergeCell ref="A1:H1"/>
    <mergeCell ref="B2:G2"/>
    <mergeCell ref="B5:G5"/>
    <mergeCell ref="B17:G17"/>
    <mergeCell ref="B26:G26"/>
    <mergeCell ref="B41:G41"/>
    <mergeCell ref="B42:G42"/>
    <mergeCell ref="B50:G50"/>
    <mergeCell ref="B51:G51"/>
    <mergeCell ref="B60:G60"/>
    <mergeCell ref="B69:G69"/>
    <mergeCell ref="B75:G75"/>
    <mergeCell ref="B86:G86"/>
    <mergeCell ref="B98:G98"/>
    <mergeCell ref="B105:G105"/>
    <mergeCell ref="B106:G106"/>
    <mergeCell ref="B126:G126"/>
    <mergeCell ref="B142:G142"/>
    <mergeCell ref="B143:G143"/>
    <mergeCell ref="B158:G158"/>
    <mergeCell ref="B165:G165"/>
    <mergeCell ref="B184:G184"/>
    <mergeCell ref="B193:G193"/>
    <mergeCell ref="B200:G200"/>
    <mergeCell ref="B207:G207"/>
    <mergeCell ref="B224:G224"/>
    <mergeCell ref="B231:G231"/>
    <mergeCell ref="B232:G232"/>
    <mergeCell ref="B236:G236"/>
    <mergeCell ref="B237:G237"/>
    <mergeCell ref="B239:G239"/>
    <mergeCell ref="B244:G244"/>
    <mergeCell ref="B245:G245"/>
    <mergeCell ref="B248:G248"/>
    <mergeCell ref="B261:G261"/>
    <mergeCell ref="B266:G266"/>
    <mergeCell ref="B283:G283"/>
    <mergeCell ref="B287:G287"/>
    <mergeCell ref="B290:G290"/>
    <mergeCell ref="B293:G293"/>
    <mergeCell ref="B294:G294"/>
    <mergeCell ref="B295:G295"/>
    <mergeCell ref="F463:G463"/>
    <mergeCell ref="B362:G362"/>
    <mergeCell ref="B383:G383"/>
    <mergeCell ref="B389:G389"/>
    <mergeCell ref="B403:G403"/>
    <mergeCell ref="B434:G434"/>
    <mergeCell ref="B444:G444"/>
    <mergeCell ref="B445:G445"/>
    <mergeCell ref="B448:G448"/>
    <mergeCell ref="B451:G451"/>
    <mergeCell ref="B459:G459"/>
    <mergeCell ref="F461:G461"/>
    <mergeCell ref="F462:G462"/>
  </mergeCells>
  <printOptions horizontalCentered="1"/>
  <pageMargins left="0.98425196850393704" right="0.59055118110236215" top="0.75" bottom="0.75" header="0" footer="0"/>
  <pageSetup paperSize="9"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Q1000"/>
  <sheetViews>
    <sheetView tabSelected="1" topLeftCell="B25" workbookViewId="0">
      <selection activeCell="C41" sqref="C41"/>
    </sheetView>
  </sheetViews>
  <sheetFormatPr defaultColWidth="14.42578125" defaultRowHeight="15" customHeight="1"/>
  <cols>
    <col min="1" max="1" width="4.85546875" customWidth="1"/>
    <col min="2" max="2" width="24" customWidth="1"/>
    <col min="3" max="3" width="9.5703125" customWidth="1"/>
    <col min="4" max="7" width="11.85546875" customWidth="1"/>
    <col min="8" max="8" width="10.140625" customWidth="1"/>
    <col min="9" max="9" width="1.7109375" customWidth="1"/>
    <col min="10" max="16" width="11.85546875" customWidth="1"/>
    <col min="17" max="17" width="12.140625" customWidth="1"/>
    <col min="18" max="26" width="8.7109375" customWidth="1"/>
  </cols>
  <sheetData>
    <row r="1" spans="1:17" ht="241.5" customHeight="1">
      <c r="A1" s="51"/>
      <c r="B1" s="47"/>
      <c r="C1" s="47"/>
      <c r="D1" s="47"/>
      <c r="E1" s="47"/>
      <c r="F1" s="47"/>
      <c r="G1" s="47"/>
      <c r="H1" s="47"/>
      <c r="I1" s="1"/>
      <c r="J1" s="1"/>
      <c r="K1" s="1"/>
      <c r="L1" s="1"/>
      <c r="M1" s="1"/>
      <c r="N1" s="1"/>
      <c r="O1" s="1"/>
      <c r="P1" s="1"/>
      <c r="Q1" s="1"/>
    </row>
    <row r="2" spans="1:17" ht="15.75" customHeight="1">
      <c r="A2" s="10" t="s">
        <v>2097</v>
      </c>
      <c r="B2" s="10" t="s">
        <v>2098</v>
      </c>
      <c r="C2" s="10" t="s">
        <v>2099</v>
      </c>
      <c r="D2" s="10" t="s">
        <v>2100</v>
      </c>
      <c r="E2" s="10" t="s">
        <v>2101</v>
      </c>
      <c r="F2" s="10" t="s">
        <v>2102</v>
      </c>
      <c r="G2" s="10" t="s">
        <v>2103</v>
      </c>
      <c r="H2" s="60" t="s">
        <v>2104</v>
      </c>
      <c r="I2" s="61"/>
      <c r="J2" s="10" t="s">
        <v>2105</v>
      </c>
      <c r="K2" s="10" t="s">
        <v>2106</v>
      </c>
      <c r="L2" s="10" t="s">
        <v>2107</v>
      </c>
      <c r="M2" s="10" t="s">
        <v>2108</v>
      </c>
      <c r="N2" s="10" t="s">
        <v>2109</v>
      </c>
      <c r="O2" s="10" t="s">
        <v>2110</v>
      </c>
      <c r="P2" s="10" t="s">
        <v>2111</v>
      </c>
      <c r="Q2" s="11" t="s">
        <v>2112</v>
      </c>
    </row>
    <row r="3" spans="1:17" ht="12" customHeight="1">
      <c r="A3" s="56" t="s">
        <v>2113</v>
      </c>
      <c r="B3" s="57" t="s">
        <v>2114</v>
      </c>
      <c r="C3" s="62">
        <v>75413.05</v>
      </c>
      <c r="D3" s="12">
        <v>8.3299999999999999E-2</v>
      </c>
      <c r="E3" s="12">
        <v>8.3299999999999999E-2</v>
      </c>
      <c r="F3" s="12">
        <v>8.3299999999999999E-2</v>
      </c>
      <c r="G3" s="12">
        <v>8.3299999999999999E-2</v>
      </c>
      <c r="H3" s="58">
        <v>8.3299999999999999E-2</v>
      </c>
      <c r="I3" s="59"/>
      <c r="J3" s="12">
        <v>8.3299999999999999E-2</v>
      </c>
      <c r="K3" s="12">
        <v>8.3299999999999999E-2</v>
      </c>
      <c r="L3" s="12">
        <v>8.3299999999999999E-2</v>
      </c>
      <c r="M3" s="12">
        <v>8.3299999999999999E-2</v>
      </c>
      <c r="N3" s="12">
        <v>8.3299999999999999E-2</v>
      </c>
      <c r="O3" s="12">
        <v>8.3299999999999999E-2</v>
      </c>
      <c r="P3" s="12">
        <v>8.3699999999999997E-2</v>
      </c>
      <c r="Q3" s="13">
        <v>1</v>
      </c>
    </row>
    <row r="4" spans="1:17" ht="12.75" customHeight="1">
      <c r="A4" s="54"/>
      <c r="B4" s="54"/>
      <c r="C4" s="54"/>
      <c r="D4" s="14">
        <v>6281.89</v>
      </c>
      <c r="E4" s="14">
        <v>6281.89</v>
      </c>
      <c r="F4" s="14">
        <v>6281.89</v>
      </c>
      <c r="G4" s="14">
        <v>6281.89</v>
      </c>
      <c r="H4" s="66">
        <v>6281.89</v>
      </c>
      <c r="I4" s="61"/>
      <c r="J4" s="14">
        <v>6281.89</v>
      </c>
      <c r="K4" s="14">
        <v>6281.89</v>
      </c>
      <c r="L4" s="14">
        <v>6281.89</v>
      </c>
      <c r="M4" s="14">
        <v>6281.89</v>
      </c>
      <c r="N4" s="14">
        <v>6281.89</v>
      </c>
      <c r="O4" s="14">
        <v>6281.89</v>
      </c>
      <c r="P4" s="14">
        <v>6312.26</v>
      </c>
      <c r="Q4" s="15">
        <v>75413.05</v>
      </c>
    </row>
    <row r="5" spans="1:17" ht="12" customHeight="1">
      <c r="A5" s="56" t="s">
        <v>2115</v>
      </c>
      <c r="B5" s="57" t="s">
        <v>2116</v>
      </c>
      <c r="C5" s="62">
        <v>75800.62</v>
      </c>
      <c r="D5" s="12">
        <v>0.1</v>
      </c>
      <c r="E5" s="12">
        <v>0.1</v>
      </c>
      <c r="F5" s="12">
        <v>0.1</v>
      </c>
      <c r="G5" s="12">
        <v>0.1</v>
      </c>
      <c r="H5" s="58">
        <v>0.1</v>
      </c>
      <c r="I5" s="59"/>
      <c r="J5" s="12">
        <v>0.1</v>
      </c>
      <c r="K5" s="12">
        <v>0.1</v>
      </c>
      <c r="L5" s="12">
        <v>0.1</v>
      </c>
      <c r="M5" s="12">
        <v>0.1</v>
      </c>
      <c r="N5" s="12">
        <v>0.1</v>
      </c>
      <c r="O5" s="16"/>
      <c r="P5" s="16"/>
      <c r="Q5" s="13">
        <v>1</v>
      </c>
    </row>
    <row r="6" spans="1:17" ht="12.75" customHeight="1">
      <c r="A6" s="54"/>
      <c r="B6" s="54"/>
      <c r="C6" s="54"/>
      <c r="D6" s="14">
        <v>7580.06</v>
      </c>
      <c r="E6" s="14">
        <v>7580.06</v>
      </c>
      <c r="F6" s="14">
        <v>7580.06</v>
      </c>
      <c r="G6" s="14">
        <v>7580.06</v>
      </c>
      <c r="H6" s="66">
        <v>7580.06</v>
      </c>
      <c r="I6" s="61"/>
      <c r="J6" s="14">
        <v>7580.06</v>
      </c>
      <c r="K6" s="14">
        <v>7580.06</v>
      </c>
      <c r="L6" s="14">
        <v>7580.06</v>
      </c>
      <c r="M6" s="14">
        <v>7580.06</v>
      </c>
      <c r="N6" s="14">
        <v>7580.08</v>
      </c>
      <c r="O6" s="17"/>
      <c r="P6" s="17"/>
      <c r="Q6" s="15">
        <v>75800.62</v>
      </c>
    </row>
    <row r="7" spans="1:17" ht="12" customHeight="1">
      <c r="A7" s="56" t="s">
        <v>2117</v>
      </c>
      <c r="B7" s="57" t="s">
        <v>2118</v>
      </c>
      <c r="C7" s="62">
        <v>83547.039999999994</v>
      </c>
      <c r="D7" s="16"/>
      <c r="E7" s="12">
        <v>0.8</v>
      </c>
      <c r="F7" s="16"/>
      <c r="G7" s="16"/>
      <c r="H7" s="58">
        <v>0.2</v>
      </c>
      <c r="I7" s="59"/>
      <c r="J7" s="16"/>
      <c r="K7" s="16"/>
      <c r="L7" s="16"/>
      <c r="M7" s="16"/>
      <c r="N7" s="16"/>
      <c r="O7" s="16"/>
      <c r="P7" s="16"/>
      <c r="Q7" s="13">
        <v>1</v>
      </c>
    </row>
    <row r="8" spans="1:17" ht="12.75" customHeight="1">
      <c r="A8" s="54"/>
      <c r="B8" s="54"/>
      <c r="C8" s="54"/>
      <c r="D8" s="17"/>
      <c r="E8" s="14">
        <v>66837.63</v>
      </c>
      <c r="F8" s="17"/>
      <c r="G8" s="17"/>
      <c r="H8" s="66">
        <v>16709.41</v>
      </c>
      <c r="I8" s="61"/>
      <c r="J8" s="17"/>
      <c r="K8" s="17"/>
      <c r="L8" s="17"/>
      <c r="M8" s="17"/>
      <c r="N8" s="17"/>
      <c r="O8" s="17"/>
      <c r="P8" s="17"/>
      <c r="Q8" s="15">
        <v>83547.039999999994</v>
      </c>
    </row>
    <row r="9" spans="1:17" ht="12" customHeight="1">
      <c r="A9" s="56" t="s">
        <v>2119</v>
      </c>
      <c r="B9" s="57" t="s">
        <v>2120</v>
      </c>
      <c r="C9" s="62">
        <v>1261479.0900000001</v>
      </c>
      <c r="D9" s="12">
        <v>4.5400000000000003E-2</v>
      </c>
      <c r="E9" s="12">
        <v>8.14E-2</v>
      </c>
      <c r="F9" s="12">
        <v>0.13289999999999999</v>
      </c>
      <c r="G9" s="12">
        <v>9.1199999999999989E-2</v>
      </c>
      <c r="H9" s="58">
        <v>5.2699999999999997E-2</v>
      </c>
      <c r="I9" s="59"/>
      <c r="J9" s="12">
        <v>5.21E-2</v>
      </c>
      <c r="K9" s="12">
        <v>8.6400000000000005E-2</v>
      </c>
      <c r="L9" s="12">
        <v>0.17319999999999999</v>
      </c>
      <c r="M9" s="12">
        <v>0.15010000000000001</v>
      </c>
      <c r="N9" s="12">
        <v>6.3200000000000006E-2</v>
      </c>
      <c r="O9" s="12">
        <v>4.5999999999999999E-2</v>
      </c>
      <c r="P9" s="12">
        <v>2.5399999999999999E-2</v>
      </c>
      <c r="Q9" s="13">
        <v>1</v>
      </c>
    </row>
    <row r="10" spans="1:17" ht="12.75" customHeight="1">
      <c r="A10" s="54"/>
      <c r="B10" s="54"/>
      <c r="C10" s="54"/>
      <c r="D10" s="14">
        <v>57262.15</v>
      </c>
      <c r="E10" s="14">
        <v>102663.85</v>
      </c>
      <c r="F10" s="14">
        <v>167657.04</v>
      </c>
      <c r="G10" s="14">
        <v>115035.16</v>
      </c>
      <c r="H10" s="66">
        <v>66446.149999999994</v>
      </c>
      <c r="I10" s="61"/>
      <c r="J10" s="14">
        <v>65772.039999999994</v>
      </c>
      <c r="K10" s="14">
        <v>108935.21</v>
      </c>
      <c r="L10" s="14">
        <v>218450.72</v>
      </c>
      <c r="M10" s="14">
        <v>189288.65</v>
      </c>
      <c r="N10" s="14">
        <v>79696.69</v>
      </c>
      <c r="O10" s="14">
        <v>57987.29</v>
      </c>
      <c r="P10" s="14">
        <v>32284.14</v>
      </c>
      <c r="Q10" s="4">
        <v>1261479.0900000001</v>
      </c>
    </row>
    <row r="11" spans="1:17" ht="12" customHeight="1">
      <c r="A11" s="56" t="s">
        <v>2121</v>
      </c>
      <c r="B11" s="57" t="s">
        <v>2122</v>
      </c>
      <c r="C11" s="62">
        <v>457644.79999999999</v>
      </c>
      <c r="D11" s="12">
        <v>1.06E-2</v>
      </c>
      <c r="E11" s="12">
        <v>9.6799999999999997E-2</v>
      </c>
      <c r="F11" s="12">
        <v>0.19690000000000002</v>
      </c>
      <c r="G11" s="12">
        <v>0.35850000000000004</v>
      </c>
      <c r="H11" s="58">
        <v>0.23829999999999998</v>
      </c>
      <c r="I11" s="59"/>
      <c r="J11" s="12">
        <v>9.8900000000000002E-2</v>
      </c>
      <c r="K11" s="16"/>
      <c r="L11" s="16"/>
      <c r="M11" s="16"/>
      <c r="N11" s="16"/>
      <c r="O11" s="16"/>
      <c r="P11" s="16"/>
      <c r="Q11" s="13">
        <v>1</v>
      </c>
    </row>
    <row r="12" spans="1:17" ht="12.75" customHeight="1">
      <c r="A12" s="54"/>
      <c r="B12" s="54"/>
      <c r="C12" s="54"/>
      <c r="D12" s="14">
        <v>4842.7</v>
      </c>
      <c r="E12" s="14">
        <v>44280.85</v>
      </c>
      <c r="F12" s="14">
        <v>90127.39</v>
      </c>
      <c r="G12" s="14">
        <v>164063.65</v>
      </c>
      <c r="H12" s="66">
        <v>109050.04</v>
      </c>
      <c r="I12" s="61"/>
      <c r="J12" s="14">
        <v>45280.17</v>
      </c>
      <c r="K12" s="17"/>
      <c r="L12" s="17"/>
      <c r="M12" s="17"/>
      <c r="N12" s="17"/>
      <c r="O12" s="17"/>
      <c r="P12" s="17"/>
      <c r="Q12" s="15">
        <v>457644.79999999999</v>
      </c>
    </row>
    <row r="13" spans="1:17" ht="12" customHeight="1">
      <c r="A13" s="56" t="s">
        <v>2123</v>
      </c>
      <c r="B13" s="57" t="s">
        <v>2124</v>
      </c>
      <c r="C13" s="62">
        <v>132065.97</v>
      </c>
      <c r="D13" s="12">
        <v>5.96E-2</v>
      </c>
      <c r="E13" s="12">
        <v>0.11410000000000001</v>
      </c>
      <c r="F13" s="12">
        <v>0.27110000000000001</v>
      </c>
      <c r="G13" s="12">
        <v>0.18940000000000001</v>
      </c>
      <c r="H13" s="58">
        <v>5.0999999999999997E-2</v>
      </c>
      <c r="I13" s="59"/>
      <c r="J13" s="12">
        <v>2.2200000000000001E-2</v>
      </c>
      <c r="K13" s="12">
        <v>7.2000000000000008E-2</v>
      </c>
      <c r="L13" s="12">
        <v>7.9899999999999999E-2</v>
      </c>
      <c r="M13" s="12">
        <v>8.5299999999999987E-2</v>
      </c>
      <c r="N13" s="12">
        <v>4.1299999999999996E-2</v>
      </c>
      <c r="O13" s="16"/>
      <c r="P13" s="12">
        <v>1.41E-2</v>
      </c>
      <c r="Q13" s="13">
        <v>1</v>
      </c>
    </row>
    <row r="14" spans="1:17" ht="12.75" customHeight="1">
      <c r="A14" s="54"/>
      <c r="B14" s="54"/>
      <c r="C14" s="54"/>
      <c r="D14" s="14">
        <v>7829.47</v>
      </c>
      <c r="E14" s="14">
        <v>15061.8</v>
      </c>
      <c r="F14" s="14">
        <v>36054.68</v>
      </c>
      <c r="G14" s="14">
        <v>25055.49</v>
      </c>
      <c r="H14" s="66">
        <v>6702.98</v>
      </c>
      <c r="I14" s="61"/>
      <c r="J14" s="14">
        <v>2916.64</v>
      </c>
      <c r="K14" s="14">
        <v>9465.59</v>
      </c>
      <c r="L14" s="14">
        <v>10493.74</v>
      </c>
      <c r="M14" s="14">
        <v>11204.46</v>
      </c>
      <c r="N14" s="14">
        <v>5432.23</v>
      </c>
      <c r="O14" s="17"/>
      <c r="P14" s="14">
        <v>1848.89</v>
      </c>
      <c r="Q14" s="15">
        <v>132065.97</v>
      </c>
    </row>
    <row r="15" spans="1:17" ht="12" customHeight="1">
      <c r="A15" s="56" t="s">
        <v>2125</v>
      </c>
      <c r="B15" s="57" t="s">
        <v>2126</v>
      </c>
      <c r="C15" s="62">
        <v>5355</v>
      </c>
      <c r="D15" s="16"/>
      <c r="E15" s="16"/>
      <c r="F15" s="16"/>
      <c r="G15" s="16"/>
      <c r="H15" s="18"/>
      <c r="I15" s="19"/>
      <c r="J15" s="16"/>
      <c r="K15" s="16"/>
      <c r="L15" s="16"/>
      <c r="M15" s="16"/>
      <c r="N15" s="16"/>
      <c r="O15" s="16"/>
      <c r="P15" s="12">
        <v>1</v>
      </c>
      <c r="Q15" s="13">
        <v>1</v>
      </c>
    </row>
    <row r="16" spans="1:17" ht="12.75" customHeight="1">
      <c r="A16" s="54"/>
      <c r="B16" s="54"/>
      <c r="C16" s="54"/>
      <c r="D16" s="17"/>
      <c r="E16" s="17"/>
      <c r="F16" s="17"/>
      <c r="G16" s="17"/>
      <c r="H16" s="20"/>
      <c r="I16" s="21"/>
      <c r="J16" s="17"/>
      <c r="K16" s="17"/>
      <c r="L16" s="17"/>
      <c r="M16" s="17"/>
      <c r="N16" s="17"/>
      <c r="O16" s="17"/>
      <c r="P16" s="14">
        <v>5355</v>
      </c>
      <c r="Q16" s="15">
        <v>5355</v>
      </c>
    </row>
    <row r="17" spans="1:17" ht="12" customHeight="1">
      <c r="A17" s="22"/>
      <c r="B17" s="23"/>
      <c r="C17" s="63">
        <v>2091305.57</v>
      </c>
      <c r="D17" s="24">
        <v>83796.27</v>
      </c>
      <c r="E17" s="24">
        <v>242706.08</v>
      </c>
      <c r="F17" s="24">
        <v>307701.06</v>
      </c>
      <c r="G17" s="24">
        <v>318016.25</v>
      </c>
      <c r="H17" s="67">
        <v>212770.53</v>
      </c>
      <c r="I17" s="68"/>
      <c r="J17" s="24">
        <v>127830.8</v>
      </c>
      <c r="K17" s="24">
        <v>132262.75</v>
      </c>
      <c r="L17" s="24">
        <v>242806.41</v>
      </c>
      <c r="M17" s="24">
        <v>214355.06</v>
      </c>
      <c r="N17" s="24">
        <v>98990.89</v>
      </c>
      <c r="O17" s="24">
        <v>64269.18</v>
      </c>
      <c r="P17" s="24">
        <v>45800.29</v>
      </c>
      <c r="Q17" s="53">
        <v>2091305.57</v>
      </c>
    </row>
    <row r="18" spans="1:17" ht="12.75" customHeight="1">
      <c r="A18" s="25"/>
      <c r="B18" s="26"/>
      <c r="C18" s="64"/>
      <c r="D18" s="14">
        <v>83796.27</v>
      </c>
      <c r="E18" s="14">
        <v>326502.34999999998</v>
      </c>
      <c r="F18" s="14">
        <v>634203.41</v>
      </c>
      <c r="G18" s="14">
        <v>952219.66</v>
      </c>
      <c r="H18" s="65">
        <v>1164990.19</v>
      </c>
      <c r="I18" s="61"/>
      <c r="J18" s="27">
        <v>1292820.99</v>
      </c>
      <c r="K18" s="27">
        <v>1425083.74</v>
      </c>
      <c r="L18" s="27">
        <v>1667890.15</v>
      </c>
      <c r="M18" s="27">
        <v>1882245.21</v>
      </c>
      <c r="N18" s="27">
        <v>1981236.1</v>
      </c>
      <c r="O18" s="27">
        <v>2045505.28</v>
      </c>
      <c r="P18" s="27">
        <v>2091305.57</v>
      </c>
      <c r="Q18" s="54"/>
    </row>
    <row r="21" spans="1:17" ht="15.75" customHeight="1">
      <c r="A21" s="55" t="s">
        <v>2131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43">
        <f>'PLANILHA ORCAMENTARIA'!I3</f>
        <v>0</v>
      </c>
    </row>
    <row r="22" spans="1:17" ht="15.75" customHeight="1">
      <c r="A22" s="10" t="s">
        <v>2097</v>
      </c>
      <c r="B22" s="10" t="s">
        <v>2098</v>
      </c>
      <c r="C22" s="10" t="s">
        <v>2099</v>
      </c>
      <c r="D22" s="10" t="s">
        <v>2100</v>
      </c>
      <c r="E22" s="10" t="s">
        <v>2101</v>
      </c>
      <c r="F22" s="10" t="s">
        <v>2102</v>
      </c>
      <c r="G22" s="10" t="s">
        <v>2103</v>
      </c>
      <c r="H22" s="60" t="s">
        <v>2104</v>
      </c>
      <c r="I22" s="61"/>
      <c r="J22" s="10" t="s">
        <v>2105</v>
      </c>
      <c r="K22" s="10" t="s">
        <v>2106</v>
      </c>
      <c r="L22" s="10" t="s">
        <v>2107</v>
      </c>
      <c r="M22" s="10" t="s">
        <v>2108</v>
      </c>
      <c r="N22" s="10" t="s">
        <v>2109</v>
      </c>
      <c r="O22" s="10" t="s">
        <v>2110</v>
      </c>
      <c r="P22" s="10" t="s">
        <v>2111</v>
      </c>
      <c r="Q22" s="11" t="s">
        <v>2112</v>
      </c>
    </row>
    <row r="23" spans="1:17" ht="15.75" customHeight="1">
      <c r="A23" s="56" t="s">
        <v>2113</v>
      </c>
      <c r="B23" s="57" t="s">
        <v>2114</v>
      </c>
      <c r="C23" s="44">
        <f>C3-(C3*$Q$21)</f>
        <v>75413.05</v>
      </c>
      <c r="D23" s="12">
        <v>8.3299999999999999E-2</v>
      </c>
      <c r="E23" s="12">
        <v>8.3299999999999999E-2</v>
      </c>
      <c r="F23" s="12">
        <v>8.3299999999999999E-2</v>
      </c>
      <c r="G23" s="12">
        <v>8.3299999999999999E-2</v>
      </c>
      <c r="H23" s="58">
        <v>8.3299999999999999E-2</v>
      </c>
      <c r="I23" s="59"/>
      <c r="J23" s="12">
        <v>8.3299999999999999E-2</v>
      </c>
      <c r="K23" s="12">
        <v>8.3299999999999999E-2</v>
      </c>
      <c r="L23" s="12">
        <v>8.3299999999999999E-2</v>
      </c>
      <c r="M23" s="12">
        <v>8.3299999999999999E-2</v>
      </c>
      <c r="N23" s="12">
        <v>8.3299999999999999E-2</v>
      </c>
      <c r="O23" s="12">
        <v>8.3299999999999999E-2</v>
      </c>
      <c r="P23" s="12">
        <v>8.3699999999999997E-2</v>
      </c>
      <c r="Q23" s="13">
        <v>1</v>
      </c>
    </row>
    <row r="24" spans="1:17" ht="15.75" customHeight="1">
      <c r="A24" s="54"/>
      <c r="B24" s="54"/>
      <c r="C24" s="29"/>
      <c r="D24" s="14">
        <f>D4-(D4*$Q$21)</f>
        <v>6281.89</v>
      </c>
      <c r="E24" s="14">
        <f>E4-(E4*$Q$21)</f>
        <v>6281.89</v>
      </c>
      <c r="F24" s="14">
        <f>F4-(F4*$Q$21)</f>
        <v>6281.89</v>
      </c>
      <c r="G24" s="14">
        <f>G4-(G4*$Q$21)</f>
        <v>6281.89</v>
      </c>
      <c r="H24" s="14">
        <f>H4-(H4*$Q$21)</f>
        <v>6281.89</v>
      </c>
      <c r="I24" s="28"/>
      <c r="J24" s="14">
        <f t="shared" ref="J24:P24" si="0">J4-(J4*$Q$21)</f>
        <v>6281.89</v>
      </c>
      <c r="K24" s="14">
        <f t="shared" si="0"/>
        <v>6281.89</v>
      </c>
      <c r="L24" s="14">
        <f t="shared" si="0"/>
        <v>6281.89</v>
      </c>
      <c r="M24" s="14">
        <f t="shared" si="0"/>
        <v>6281.89</v>
      </c>
      <c r="N24" s="14">
        <f t="shared" si="0"/>
        <v>6281.89</v>
      </c>
      <c r="O24" s="14">
        <f t="shared" si="0"/>
        <v>6281.89</v>
      </c>
      <c r="P24" s="14">
        <f t="shared" si="0"/>
        <v>6312.26</v>
      </c>
      <c r="Q24" s="15">
        <f>SUM(D24:P24)</f>
        <v>75413.05</v>
      </c>
    </row>
    <row r="25" spans="1:17" ht="15.75" customHeight="1">
      <c r="A25" s="56" t="s">
        <v>2115</v>
      </c>
      <c r="B25" s="57" t="s">
        <v>2116</v>
      </c>
      <c r="C25" s="44">
        <f>C5-(C5*$Q$21)</f>
        <v>75800.62</v>
      </c>
      <c r="D25" s="12">
        <v>0.1</v>
      </c>
      <c r="E25" s="12">
        <v>0.1</v>
      </c>
      <c r="F25" s="12">
        <v>0.1</v>
      </c>
      <c r="G25" s="12">
        <v>0.1</v>
      </c>
      <c r="H25" s="58">
        <v>0.1</v>
      </c>
      <c r="I25" s="59"/>
      <c r="J25" s="12">
        <v>0.1</v>
      </c>
      <c r="K25" s="12">
        <v>0.1</v>
      </c>
      <c r="L25" s="12">
        <v>0.1</v>
      </c>
      <c r="M25" s="12">
        <v>0.1</v>
      </c>
      <c r="N25" s="12">
        <v>0.1</v>
      </c>
      <c r="O25" s="16"/>
      <c r="P25" s="16"/>
      <c r="Q25" s="13">
        <v>1</v>
      </c>
    </row>
    <row r="26" spans="1:17" ht="15.75" customHeight="1">
      <c r="A26" s="54"/>
      <c r="B26" s="54"/>
      <c r="C26" s="29"/>
      <c r="D26" s="14">
        <f>D6-(D6*$Q$21)</f>
        <v>7580.06</v>
      </c>
      <c r="E26" s="14">
        <f>E6-(E6*$Q$21)</f>
        <v>7580.06</v>
      </c>
      <c r="F26" s="14">
        <f>F6-(F6*$Q$21)</f>
        <v>7580.06</v>
      </c>
      <c r="G26" s="14">
        <f>G6-(G6*$Q$21)</f>
        <v>7580.06</v>
      </c>
      <c r="H26" s="14">
        <f>H6-(H6*$Q$21)</f>
        <v>7580.06</v>
      </c>
      <c r="I26" s="28"/>
      <c r="J26" s="14">
        <f t="shared" ref="J26:P26" si="1">J6-(J6*$Q$21)</f>
        <v>7580.06</v>
      </c>
      <c r="K26" s="14">
        <f t="shared" si="1"/>
        <v>7580.06</v>
      </c>
      <c r="L26" s="14">
        <f t="shared" si="1"/>
        <v>7580.06</v>
      </c>
      <c r="M26" s="14">
        <f t="shared" si="1"/>
        <v>7580.06</v>
      </c>
      <c r="N26" s="14">
        <f t="shared" si="1"/>
        <v>7580.08</v>
      </c>
      <c r="O26" s="14">
        <f t="shared" si="1"/>
        <v>0</v>
      </c>
      <c r="P26" s="14">
        <f t="shared" si="1"/>
        <v>0</v>
      </c>
      <c r="Q26" s="15">
        <f>SUM(D26:P26)</f>
        <v>75800.62</v>
      </c>
    </row>
    <row r="27" spans="1:17" ht="15.75" customHeight="1">
      <c r="A27" s="56" t="s">
        <v>2117</v>
      </c>
      <c r="B27" s="57" t="s">
        <v>2118</v>
      </c>
      <c r="C27" s="44">
        <f>C7-(C7*$Q$21)</f>
        <v>83547.039999999994</v>
      </c>
      <c r="D27" s="16"/>
      <c r="E27" s="12">
        <v>0.8</v>
      </c>
      <c r="F27" s="16"/>
      <c r="G27" s="16"/>
      <c r="H27" s="58">
        <v>0.2</v>
      </c>
      <c r="I27" s="59"/>
      <c r="J27" s="16"/>
      <c r="K27" s="16"/>
      <c r="L27" s="16"/>
      <c r="M27" s="16"/>
      <c r="N27" s="16"/>
      <c r="O27" s="16"/>
      <c r="P27" s="16"/>
      <c r="Q27" s="13">
        <v>1</v>
      </c>
    </row>
    <row r="28" spans="1:17" ht="15.75" customHeight="1">
      <c r="A28" s="54"/>
      <c r="B28" s="54"/>
      <c r="C28" s="29"/>
      <c r="D28" s="14">
        <f>D8-(D8*$Q$21)</f>
        <v>0</v>
      </c>
      <c r="E28" s="14">
        <f>E8-(E8*$Q$21)</f>
        <v>66837.63</v>
      </c>
      <c r="F28" s="14">
        <f>F8-(F8*$Q$21)</f>
        <v>0</v>
      </c>
      <c r="G28" s="14">
        <f>G8-(G8*$Q$21)</f>
        <v>0</v>
      </c>
      <c r="H28" s="14">
        <f>H8-(H8*$Q$21)</f>
        <v>16709.41</v>
      </c>
      <c r="I28" s="28"/>
      <c r="J28" s="14">
        <f t="shared" ref="J28:P28" si="2">J8-(J8*$Q$21)</f>
        <v>0</v>
      </c>
      <c r="K28" s="14">
        <f t="shared" si="2"/>
        <v>0</v>
      </c>
      <c r="L28" s="14">
        <f t="shared" si="2"/>
        <v>0</v>
      </c>
      <c r="M28" s="14">
        <f t="shared" si="2"/>
        <v>0</v>
      </c>
      <c r="N28" s="14">
        <f t="shared" si="2"/>
        <v>0</v>
      </c>
      <c r="O28" s="14">
        <f t="shared" si="2"/>
        <v>0</v>
      </c>
      <c r="P28" s="14">
        <f t="shared" si="2"/>
        <v>0</v>
      </c>
      <c r="Q28" s="15">
        <f>SUM(D28:P28)</f>
        <v>83547.040000000008</v>
      </c>
    </row>
    <row r="29" spans="1:17" ht="15.75" customHeight="1">
      <c r="A29" s="56" t="s">
        <v>2119</v>
      </c>
      <c r="B29" s="57" t="s">
        <v>2120</v>
      </c>
      <c r="C29" s="44">
        <f>C9-(C9*$Q$21)</f>
        <v>1261479.0900000001</v>
      </c>
      <c r="D29" s="12">
        <v>4.5400000000000003E-2</v>
      </c>
      <c r="E29" s="12">
        <v>8.14E-2</v>
      </c>
      <c r="F29" s="12">
        <v>0.13289999999999999</v>
      </c>
      <c r="G29" s="12">
        <v>9.1199999999999989E-2</v>
      </c>
      <c r="H29" s="58">
        <v>5.2699999999999997E-2</v>
      </c>
      <c r="I29" s="59"/>
      <c r="J29" s="12">
        <v>5.21E-2</v>
      </c>
      <c r="K29" s="12">
        <v>8.6400000000000005E-2</v>
      </c>
      <c r="L29" s="12">
        <v>0.17319999999999999</v>
      </c>
      <c r="M29" s="12">
        <v>0.15010000000000001</v>
      </c>
      <c r="N29" s="12">
        <v>6.3200000000000006E-2</v>
      </c>
      <c r="O29" s="12">
        <v>4.5999999999999999E-2</v>
      </c>
      <c r="P29" s="12">
        <v>2.5399999999999999E-2</v>
      </c>
      <c r="Q29" s="13">
        <v>1</v>
      </c>
    </row>
    <row r="30" spans="1:17" ht="15.75" customHeight="1">
      <c r="A30" s="54"/>
      <c r="B30" s="54"/>
      <c r="C30" s="29"/>
      <c r="D30" s="14">
        <f>D10-(D10*$Q$21)</f>
        <v>57262.15</v>
      </c>
      <c r="E30" s="14">
        <f>E10-(E10*$Q$21)</f>
        <v>102663.85</v>
      </c>
      <c r="F30" s="14">
        <f>F10-(F10*$Q$21)</f>
        <v>167657.04</v>
      </c>
      <c r="G30" s="14">
        <f>G10-(G10*$Q$21)</f>
        <v>115035.16</v>
      </c>
      <c r="H30" s="14">
        <f>H10-(H10*$Q$21)</f>
        <v>66446.149999999994</v>
      </c>
      <c r="I30" s="28"/>
      <c r="J30" s="14">
        <f t="shared" ref="J30:P30" si="3">J10-(J10*$Q$21)</f>
        <v>65772.039999999994</v>
      </c>
      <c r="K30" s="14">
        <f t="shared" si="3"/>
        <v>108935.21</v>
      </c>
      <c r="L30" s="14">
        <f t="shared" si="3"/>
        <v>218450.72</v>
      </c>
      <c r="M30" s="14">
        <f t="shared" si="3"/>
        <v>189288.65</v>
      </c>
      <c r="N30" s="14">
        <f t="shared" si="3"/>
        <v>79696.69</v>
      </c>
      <c r="O30" s="14">
        <f t="shared" si="3"/>
        <v>57987.29</v>
      </c>
      <c r="P30" s="14">
        <f t="shared" si="3"/>
        <v>32284.14</v>
      </c>
      <c r="Q30" s="15">
        <f>SUM(D30:P30)</f>
        <v>1261479.0899999999</v>
      </c>
    </row>
    <row r="31" spans="1:17" ht="15.75" customHeight="1">
      <c r="A31" s="56" t="s">
        <v>2121</v>
      </c>
      <c r="B31" s="57" t="s">
        <v>2122</v>
      </c>
      <c r="C31" s="44">
        <f>C11-(C11*$Q$21)</f>
        <v>457644.79999999999</v>
      </c>
      <c r="D31" s="12">
        <v>1.06E-2</v>
      </c>
      <c r="E31" s="12">
        <v>9.6799999999999997E-2</v>
      </c>
      <c r="F31" s="12">
        <v>0.19690000000000002</v>
      </c>
      <c r="G31" s="12">
        <v>0.35850000000000004</v>
      </c>
      <c r="H31" s="58">
        <v>0.23829999999999998</v>
      </c>
      <c r="I31" s="59"/>
      <c r="J31" s="12">
        <v>9.8900000000000002E-2</v>
      </c>
      <c r="K31" s="16"/>
      <c r="L31" s="16"/>
      <c r="M31" s="16"/>
      <c r="N31" s="16"/>
      <c r="O31" s="16"/>
      <c r="P31" s="16"/>
      <c r="Q31" s="13">
        <v>1</v>
      </c>
    </row>
    <row r="32" spans="1:17" ht="15.75" customHeight="1">
      <c r="A32" s="54"/>
      <c r="B32" s="54"/>
      <c r="C32" s="29"/>
      <c r="D32" s="14">
        <f>D12-(D12*$Q$21)</f>
        <v>4842.7</v>
      </c>
      <c r="E32" s="14">
        <f>E12-(E12*$Q$21)</f>
        <v>44280.85</v>
      </c>
      <c r="F32" s="14">
        <f>F12-(F12*$Q$21)</f>
        <v>90127.39</v>
      </c>
      <c r="G32" s="14">
        <f>G12-(G12*$Q$21)</f>
        <v>164063.65</v>
      </c>
      <c r="H32" s="14">
        <f>H12-(H12*$Q$21)</f>
        <v>109050.04</v>
      </c>
      <c r="I32" s="28"/>
      <c r="J32" s="14">
        <f t="shared" ref="J32:P32" si="4">J12-(J12*$Q$21)</f>
        <v>45280.17</v>
      </c>
      <c r="K32" s="14">
        <f t="shared" si="4"/>
        <v>0</v>
      </c>
      <c r="L32" s="14">
        <f t="shared" si="4"/>
        <v>0</v>
      </c>
      <c r="M32" s="14">
        <f t="shared" si="4"/>
        <v>0</v>
      </c>
      <c r="N32" s="14">
        <f t="shared" si="4"/>
        <v>0</v>
      </c>
      <c r="O32" s="14">
        <f t="shared" si="4"/>
        <v>0</v>
      </c>
      <c r="P32" s="14">
        <f t="shared" si="4"/>
        <v>0</v>
      </c>
      <c r="Q32" s="15">
        <f>SUM(D32:P32)</f>
        <v>457644.79999999993</v>
      </c>
    </row>
    <row r="33" spans="1:17" ht="15.75" customHeight="1">
      <c r="A33" s="56" t="s">
        <v>2123</v>
      </c>
      <c r="B33" s="57" t="s">
        <v>2124</v>
      </c>
      <c r="C33" s="44">
        <f>C13-(C13*$Q$21)</f>
        <v>132065.97</v>
      </c>
      <c r="D33" s="12">
        <v>5.96E-2</v>
      </c>
      <c r="E33" s="12">
        <v>0.11410000000000001</v>
      </c>
      <c r="F33" s="12">
        <v>0.27110000000000001</v>
      </c>
      <c r="G33" s="12">
        <v>0.18940000000000001</v>
      </c>
      <c r="H33" s="58">
        <v>5.0999999999999997E-2</v>
      </c>
      <c r="I33" s="59"/>
      <c r="J33" s="12">
        <v>2.2200000000000001E-2</v>
      </c>
      <c r="K33" s="12">
        <v>7.2000000000000008E-2</v>
      </c>
      <c r="L33" s="12">
        <v>7.9899999999999999E-2</v>
      </c>
      <c r="M33" s="12">
        <v>8.5299999999999987E-2</v>
      </c>
      <c r="N33" s="12">
        <v>4.1299999999999996E-2</v>
      </c>
      <c r="O33" s="16"/>
      <c r="P33" s="12">
        <v>1.41E-2</v>
      </c>
      <c r="Q33" s="13">
        <v>1</v>
      </c>
    </row>
    <row r="34" spans="1:17" ht="15.75" customHeight="1">
      <c r="A34" s="54"/>
      <c r="B34" s="54"/>
      <c r="C34" s="29"/>
      <c r="D34" s="14">
        <f>D14-(D14*$Q$21)</f>
        <v>7829.47</v>
      </c>
      <c r="E34" s="14">
        <f>E14-(E14*$Q$21)</f>
        <v>15061.8</v>
      </c>
      <c r="F34" s="14">
        <f>F14-(F14*$Q$21)</f>
        <v>36054.68</v>
      </c>
      <c r="G34" s="14">
        <f>G14-(G14*$Q$21)</f>
        <v>25055.49</v>
      </c>
      <c r="H34" s="14">
        <f>H14-(H14*$Q$21)</f>
        <v>6702.98</v>
      </c>
      <c r="I34" s="28"/>
      <c r="J34" s="14">
        <f>J14-(J14*$Q$21)</f>
        <v>2916.64</v>
      </c>
      <c r="K34" s="14">
        <f>K14-(K14*$Q$21)</f>
        <v>9465.59</v>
      </c>
      <c r="L34" s="14">
        <f>L14-(L14*$Q$21)</f>
        <v>10493.74</v>
      </c>
      <c r="M34" s="14">
        <f>M14-(M14*$Q$21)</f>
        <v>11204.46</v>
      </c>
      <c r="N34" s="14">
        <f>N14-(N14*$Q$21)</f>
        <v>5432.23</v>
      </c>
      <c r="O34" s="17"/>
      <c r="P34" s="14">
        <f>P14-(P14*$Q$21)</f>
        <v>1848.89</v>
      </c>
      <c r="Q34" s="15">
        <f>SUM(D34:P34)</f>
        <v>132065.97</v>
      </c>
    </row>
    <row r="35" spans="1:17" ht="15.75" customHeight="1">
      <c r="A35" s="56" t="s">
        <v>2125</v>
      </c>
      <c r="B35" s="57" t="s">
        <v>2126</v>
      </c>
      <c r="C35" s="44">
        <f>C15-(C15*$Q$21)</f>
        <v>5355</v>
      </c>
      <c r="D35" s="16"/>
      <c r="E35" s="16"/>
      <c r="F35" s="16"/>
      <c r="G35" s="16"/>
      <c r="H35" s="18"/>
      <c r="I35" s="19"/>
      <c r="J35" s="16"/>
      <c r="K35" s="16"/>
      <c r="L35" s="16"/>
      <c r="M35" s="16"/>
      <c r="N35" s="16"/>
      <c r="O35" s="16"/>
      <c r="P35" s="12">
        <v>1</v>
      </c>
      <c r="Q35" s="13">
        <v>1</v>
      </c>
    </row>
    <row r="36" spans="1:17" ht="15.75" customHeight="1">
      <c r="A36" s="54"/>
      <c r="B36" s="54"/>
      <c r="C36" s="29"/>
      <c r="D36" s="14">
        <f>D16-(D16*$Q$21)</f>
        <v>0</v>
      </c>
      <c r="E36" s="14">
        <f>E16-(E16*$Q$21)</f>
        <v>0</v>
      </c>
      <c r="F36" s="14">
        <f>F16-(F16*$Q$21)</f>
        <v>0</v>
      </c>
      <c r="G36" s="14">
        <f>G16-(G16*$Q$21)</f>
        <v>0</v>
      </c>
      <c r="H36" s="14">
        <f>H16-(H16*$Q$21)</f>
        <v>0</v>
      </c>
      <c r="I36" s="21"/>
      <c r="J36" s="14">
        <f t="shared" ref="J36:P36" si="5">J16-(J16*$Q$21)</f>
        <v>0</v>
      </c>
      <c r="K36" s="14">
        <f t="shared" si="5"/>
        <v>0</v>
      </c>
      <c r="L36" s="14">
        <f t="shared" si="5"/>
        <v>0</v>
      </c>
      <c r="M36" s="14">
        <f t="shared" si="5"/>
        <v>0</v>
      </c>
      <c r="N36" s="14">
        <f t="shared" si="5"/>
        <v>0</v>
      </c>
      <c r="O36" s="14">
        <f t="shared" si="5"/>
        <v>0</v>
      </c>
      <c r="P36" s="14">
        <f t="shared" si="5"/>
        <v>5355</v>
      </c>
      <c r="Q36" s="15">
        <f>SUM(D36:P36)</f>
        <v>5355</v>
      </c>
    </row>
    <row r="37" spans="1:17" ht="15.75" customHeight="1">
      <c r="A37" s="22"/>
      <c r="B37" s="69"/>
      <c r="C37" s="70">
        <f>SUM(C35,C33,C31,C29,C27,C25,C23)</f>
        <v>2091305.57</v>
      </c>
      <c r="D37" s="24">
        <f>SUM(D36,D34,D32,D30,D28,D26,D24)</f>
        <v>83796.27</v>
      </c>
      <c r="E37" s="24">
        <f>SUM(E36,E34,E32,E30,E28,E26,E24)</f>
        <v>242706.08000000002</v>
      </c>
      <c r="F37" s="24">
        <f>SUM(F36,F34,F32,F30,F28,F26,F24)</f>
        <v>307701.06</v>
      </c>
      <c r="G37" s="24">
        <f>SUM(G36,G34,G32,G30,G28,G26,G24)</f>
        <v>318016.25</v>
      </c>
      <c r="H37" s="24">
        <f>SUM(H36,H34,H32,H30,H28,H26,H24)</f>
        <v>212770.53</v>
      </c>
      <c r="I37" s="30"/>
      <c r="J37" s="24">
        <f t="shared" ref="J37:Q37" si="6">SUM(J36,J34,J32,J30,J28,J26,J24)</f>
        <v>127830.79999999999</v>
      </c>
      <c r="K37" s="24">
        <f t="shared" si="6"/>
        <v>132262.75</v>
      </c>
      <c r="L37" s="24">
        <f t="shared" si="6"/>
        <v>242806.41</v>
      </c>
      <c r="M37" s="24">
        <f t="shared" si="6"/>
        <v>214355.06</v>
      </c>
      <c r="N37" s="24">
        <f t="shared" si="6"/>
        <v>98990.89</v>
      </c>
      <c r="O37" s="24">
        <f t="shared" si="6"/>
        <v>64269.18</v>
      </c>
      <c r="P37" s="24">
        <f t="shared" si="6"/>
        <v>45800.29</v>
      </c>
      <c r="Q37" s="53">
        <f t="shared" si="6"/>
        <v>2091305.57</v>
      </c>
    </row>
    <row r="38" spans="1:17" ht="15.75" customHeight="1">
      <c r="A38" s="25"/>
      <c r="B38" s="71"/>
      <c r="C38" s="72"/>
      <c r="D38" s="14">
        <f>D37</f>
        <v>83796.27</v>
      </c>
      <c r="E38" s="14">
        <f>E37+D38</f>
        <v>326502.35000000003</v>
      </c>
      <c r="F38" s="14">
        <f>F37+E38</f>
        <v>634203.41</v>
      </c>
      <c r="G38" s="14">
        <f>G37+F38</f>
        <v>952219.66</v>
      </c>
      <c r="H38" s="45">
        <f>H37+G38</f>
        <v>1164990.19</v>
      </c>
      <c r="I38" s="28"/>
      <c r="J38" s="27">
        <f>J37+H38</f>
        <v>1292820.99</v>
      </c>
      <c r="K38" s="27">
        <f t="shared" ref="K38:P38" si="7">K37+J38</f>
        <v>1425083.74</v>
      </c>
      <c r="L38" s="27">
        <f t="shared" si="7"/>
        <v>1667890.15</v>
      </c>
      <c r="M38" s="27">
        <f t="shared" si="7"/>
        <v>1882245.21</v>
      </c>
      <c r="N38" s="27">
        <f t="shared" si="7"/>
        <v>1981236.0999999999</v>
      </c>
      <c r="O38" s="27">
        <f t="shared" si="7"/>
        <v>2045505.2799999998</v>
      </c>
      <c r="P38" s="27">
        <f t="shared" si="7"/>
        <v>2091305.5699999998</v>
      </c>
      <c r="Q38" s="54"/>
    </row>
    <row r="39" spans="1:17" ht="15.75" customHeight="1"/>
    <row r="40" spans="1:17" ht="15.75" customHeight="1"/>
    <row r="41" spans="1:17" ht="15.75" customHeight="1"/>
    <row r="42" spans="1:17" ht="15.75" customHeight="1"/>
    <row r="43" spans="1:17" ht="15.75" customHeight="1"/>
    <row r="44" spans="1:17" ht="15.75" customHeight="1"/>
    <row r="45" spans="1:17" ht="15.75" customHeight="1"/>
    <row r="46" spans="1:17" ht="15.75" customHeight="1"/>
    <row r="47" spans="1:17" ht="15.75" customHeight="1"/>
    <row r="48" spans="1:1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2">
    <mergeCell ref="A1:H1"/>
    <mergeCell ref="H2:I2"/>
    <mergeCell ref="A3:A4"/>
    <mergeCell ref="B3:B4"/>
    <mergeCell ref="C3:C4"/>
    <mergeCell ref="H3:I3"/>
    <mergeCell ref="H4:I4"/>
    <mergeCell ref="H10:I10"/>
    <mergeCell ref="H11:I11"/>
    <mergeCell ref="B9:B10"/>
    <mergeCell ref="C9:C10"/>
    <mergeCell ref="A5:A6"/>
    <mergeCell ref="B5:B6"/>
    <mergeCell ref="C5:C6"/>
    <mergeCell ref="A7:A8"/>
    <mergeCell ref="B7:B8"/>
    <mergeCell ref="C7:C8"/>
    <mergeCell ref="A9:A10"/>
    <mergeCell ref="H5:I5"/>
    <mergeCell ref="H6:I6"/>
    <mergeCell ref="H7:I7"/>
    <mergeCell ref="H8:I8"/>
    <mergeCell ref="H9:I9"/>
    <mergeCell ref="Q17:Q18"/>
    <mergeCell ref="H18:I18"/>
    <mergeCell ref="H12:I12"/>
    <mergeCell ref="H13:I13"/>
    <mergeCell ref="H14:I14"/>
    <mergeCell ref="H17:I17"/>
    <mergeCell ref="A11:A12"/>
    <mergeCell ref="B11:B12"/>
    <mergeCell ref="C11:C12"/>
    <mergeCell ref="A13:A14"/>
    <mergeCell ref="B13:B14"/>
    <mergeCell ref="C13:C14"/>
    <mergeCell ref="A25:A26"/>
    <mergeCell ref="B25:B26"/>
    <mergeCell ref="H25:I25"/>
    <mergeCell ref="A15:A16"/>
    <mergeCell ref="H22:I22"/>
    <mergeCell ref="A23:A24"/>
    <mergeCell ref="B23:B24"/>
    <mergeCell ref="H23:I23"/>
    <mergeCell ref="B15:B16"/>
    <mergeCell ref="C15:C16"/>
    <mergeCell ref="C17:C18"/>
    <mergeCell ref="Q37:Q38"/>
    <mergeCell ref="A21:P21"/>
    <mergeCell ref="A35:A36"/>
    <mergeCell ref="B35:B36"/>
    <mergeCell ref="A33:A34"/>
    <mergeCell ref="B33:B34"/>
    <mergeCell ref="H33:I33"/>
    <mergeCell ref="A31:A32"/>
    <mergeCell ref="B31:B32"/>
    <mergeCell ref="H31:I31"/>
    <mergeCell ref="A29:A30"/>
    <mergeCell ref="B29:B30"/>
    <mergeCell ref="H29:I29"/>
    <mergeCell ref="A27:A28"/>
    <mergeCell ref="B27:B28"/>
    <mergeCell ref="H27:I27"/>
  </mergeCells>
  <pageMargins left="0.5" right="0.5" top="0.5" bottom="0.5" header="0" footer="0"/>
  <pageSetup scale="8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PLANILHA ORCAMENTARIA</vt:lpstr>
      <vt:lpstr>CRONOGRAMA</vt:lpstr>
      <vt:lpstr>JR_PAGE_ANCHOR_0_1</vt:lpstr>
      <vt:lpstr>JR_PAGE_ANCHOR_8_1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Coordenadoria de Obras</dc:creator>
  <cp:lastModifiedBy>ADMIN</cp:lastModifiedBy>
  <dcterms:created xsi:type="dcterms:W3CDTF">2026-09-14T18:30:04Z</dcterms:created>
  <dcterms:modified xsi:type="dcterms:W3CDTF">2026-10-28T13:49:27Z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">
    <vt:lpwstr>SEOBRA</vt:lpwstr>
  </property>
  <property fmtid="{D5CDD505-2E9C-101B-9397-08002B2CF9AE}" pid="3" name="orcamento.id">
    <vt:r8>1512486</vt:r8>
  </property>
</Properties>
</file>