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404\planilhas\"/>
    </mc:Choice>
  </mc:AlternateContent>
  <xr:revisionPtr revIDLastSave="0" documentId="13_ncr:1_{95652363-07A7-443B-BDB7-833F3EBD35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 ORCAMENTARIA" sheetId="1" r:id="rId1"/>
    <sheet name="CRONOGRAMA" sheetId="10" r:id="rId2"/>
  </sheets>
  <definedNames>
    <definedName name="JR_PAGE_ANCHOR_0_1">'PLANILHA ORCAMENTARIA'!$A$1</definedName>
    <definedName name="JR_PAGE_ANCHOR_1_1">#REF!</definedName>
    <definedName name="JR_PAGE_ANCHOR_10_1">#REF!</definedName>
    <definedName name="JR_PAGE_ANCHOR_11_1">#REF!</definedName>
    <definedName name="JR_PAGE_ANCHOR_12_1">#REF!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#REF!</definedName>
    <definedName name="JR_PAGE_ANCHOR_9_1">CRONOGRAMA!$A$1</definedName>
  </definedNames>
  <calcPr calcId="191029"/>
  <extLst>
    <ext uri="GoogleSheetsCustomDataVersion2">
      <go:sheetsCustomData xmlns:go="http://customooxmlschemas.google.com/" r:id="rId17" roundtripDataChecksum="atx3wYqgmM3d1b40ICzMPQ9haXXYbroKjWsyD64HELU="/>
    </ext>
  </extLst>
</workbook>
</file>

<file path=xl/calcChain.xml><?xml version="1.0" encoding="utf-8"?>
<calcChain xmlns="http://schemas.openxmlformats.org/spreadsheetml/2006/main">
  <c r="O40" i="10" l="1"/>
  <c r="K75" i="10" s="1"/>
  <c r="I6" i="1"/>
  <c r="J6" i="1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56" i="1"/>
  <c r="J156" i="1" s="1"/>
  <c r="I157" i="1"/>
  <c r="J157" i="1" s="1"/>
  <c r="I158" i="1"/>
  <c r="J158" i="1" s="1"/>
  <c r="I159" i="1"/>
  <c r="J159" i="1" s="1"/>
  <c r="I160" i="1"/>
  <c r="J160" i="1" s="1"/>
  <c r="I161" i="1"/>
  <c r="J161" i="1" s="1"/>
  <c r="I162" i="1"/>
  <c r="J162" i="1" s="1"/>
  <c r="I163" i="1"/>
  <c r="J163" i="1" s="1"/>
  <c r="I164" i="1"/>
  <c r="J164" i="1" s="1"/>
  <c r="I165" i="1"/>
  <c r="J165" i="1" s="1"/>
  <c r="I166" i="1"/>
  <c r="J166" i="1" s="1"/>
  <c r="I167" i="1"/>
  <c r="J167" i="1" s="1"/>
  <c r="I168" i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77" i="1"/>
  <c r="J177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86" i="1"/>
  <c r="J186" i="1" s="1"/>
  <c r="I187" i="1"/>
  <c r="J187" i="1" s="1"/>
  <c r="I188" i="1"/>
  <c r="J18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235" i="1"/>
  <c r="J235" i="1" s="1"/>
  <c r="I236" i="1"/>
  <c r="J236" i="1" s="1"/>
  <c r="I237" i="1"/>
  <c r="J237" i="1" s="1"/>
  <c r="I238" i="1"/>
  <c r="J238" i="1" s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J245" i="1" s="1"/>
  <c r="I246" i="1"/>
  <c r="J246" i="1" s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54" i="1"/>
  <c r="J254" i="1" s="1"/>
  <c r="I255" i="1"/>
  <c r="J255" i="1" s="1"/>
  <c r="I256" i="1"/>
  <c r="J256" i="1" s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65" i="1"/>
  <c r="J265" i="1" s="1"/>
  <c r="I266" i="1"/>
  <c r="J266" i="1" s="1"/>
  <c r="I267" i="1"/>
  <c r="J267" i="1" s="1"/>
  <c r="I268" i="1"/>
  <c r="J268" i="1" s="1"/>
  <c r="I269" i="1"/>
  <c r="J269" i="1" s="1"/>
  <c r="I270" i="1"/>
  <c r="J270" i="1" s="1"/>
  <c r="I271" i="1"/>
  <c r="J271" i="1" s="1"/>
  <c r="I272" i="1"/>
  <c r="J272" i="1" s="1"/>
  <c r="I273" i="1"/>
  <c r="J273" i="1" s="1"/>
  <c r="I274" i="1"/>
  <c r="J274" i="1" s="1"/>
  <c r="I275" i="1"/>
  <c r="J275" i="1" s="1"/>
  <c r="I276" i="1"/>
  <c r="J276" i="1" s="1"/>
  <c r="I277" i="1"/>
  <c r="J277" i="1" s="1"/>
  <c r="I278" i="1"/>
  <c r="J278" i="1" s="1"/>
  <c r="I279" i="1"/>
  <c r="J279" i="1" s="1"/>
  <c r="I280" i="1"/>
  <c r="J280" i="1" s="1"/>
  <c r="I281" i="1"/>
  <c r="J281" i="1" s="1"/>
  <c r="I282" i="1"/>
  <c r="J282" i="1" s="1"/>
  <c r="I283" i="1"/>
  <c r="J283" i="1" s="1"/>
  <c r="I284" i="1"/>
  <c r="J284" i="1" s="1"/>
  <c r="I285" i="1"/>
  <c r="J285" i="1" s="1"/>
  <c r="I286" i="1"/>
  <c r="J286" i="1" s="1"/>
  <c r="I287" i="1"/>
  <c r="J287" i="1" s="1"/>
  <c r="I288" i="1"/>
  <c r="J288" i="1" s="1"/>
  <c r="I289" i="1"/>
  <c r="J289" i="1" s="1"/>
  <c r="I290" i="1"/>
  <c r="J290" i="1" s="1"/>
  <c r="I291" i="1"/>
  <c r="J291" i="1" s="1"/>
  <c r="I292" i="1"/>
  <c r="J292" i="1" s="1"/>
  <c r="I293" i="1"/>
  <c r="J293" i="1" s="1"/>
  <c r="I294" i="1"/>
  <c r="J294" i="1" s="1"/>
  <c r="I295" i="1"/>
  <c r="J295" i="1" s="1"/>
  <c r="I296" i="1"/>
  <c r="J296" i="1" s="1"/>
  <c r="I297" i="1"/>
  <c r="J297" i="1" s="1"/>
  <c r="I298" i="1"/>
  <c r="J298" i="1" s="1"/>
  <c r="I299" i="1"/>
  <c r="J299" i="1" s="1"/>
  <c r="I300" i="1"/>
  <c r="J300" i="1" s="1"/>
  <c r="I301" i="1"/>
  <c r="J301" i="1" s="1"/>
  <c r="I302" i="1"/>
  <c r="J302" i="1" s="1"/>
  <c r="I303" i="1"/>
  <c r="J303" i="1" s="1"/>
  <c r="I304" i="1"/>
  <c r="J304" i="1" s="1"/>
  <c r="I305" i="1"/>
  <c r="J305" i="1" s="1"/>
  <c r="I306" i="1"/>
  <c r="J306" i="1" s="1"/>
  <c r="I307" i="1"/>
  <c r="J307" i="1" s="1"/>
  <c r="I308" i="1"/>
  <c r="J308" i="1" s="1"/>
  <c r="I309" i="1"/>
  <c r="J309" i="1" s="1"/>
  <c r="I310" i="1"/>
  <c r="J310" i="1" s="1"/>
  <c r="I311" i="1"/>
  <c r="J311" i="1" s="1"/>
  <c r="I312" i="1"/>
  <c r="J312" i="1" s="1"/>
  <c r="I313" i="1"/>
  <c r="J313" i="1" s="1"/>
  <c r="I314" i="1"/>
  <c r="J314" i="1" s="1"/>
  <c r="I315" i="1"/>
  <c r="J315" i="1" s="1"/>
  <c r="I316" i="1"/>
  <c r="J316" i="1" s="1"/>
  <c r="I317" i="1"/>
  <c r="J317" i="1" s="1"/>
  <c r="I318" i="1"/>
  <c r="J318" i="1" s="1"/>
  <c r="I319" i="1"/>
  <c r="J319" i="1" s="1"/>
  <c r="I320" i="1"/>
  <c r="J320" i="1" s="1"/>
  <c r="I321" i="1"/>
  <c r="J321" i="1" s="1"/>
  <c r="I322" i="1"/>
  <c r="J322" i="1" s="1"/>
  <c r="I323" i="1"/>
  <c r="J323" i="1" s="1"/>
  <c r="I324" i="1"/>
  <c r="J324" i="1" s="1"/>
  <c r="I325" i="1"/>
  <c r="J325" i="1" s="1"/>
  <c r="I326" i="1"/>
  <c r="J326" i="1" s="1"/>
  <c r="I327" i="1"/>
  <c r="J327" i="1" s="1"/>
  <c r="I328" i="1"/>
  <c r="J328" i="1" s="1"/>
  <c r="I329" i="1"/>
  <c r="J329" i="1" s="1"/>
  <c r="I330" i="1"/>
  <c r="J330" i="1" s="1"/>
  <c r="I331" i="1"/>
  <c r="J331" i="1" s="1"/>
  <c r="I332" i="1"/>
  <c r="J332" i="1" s="1"/>
  <c r="I333" i="1"/>
  <c r="J333" i="1" s="1"/>
  <c r="I334" i="1"/>
  <c r="J334" i="1" s="1"/>
  <c r="I335" i="1"/>
  <c r="J335" i="1" s="1"/>
  <c r="I336" i="1"/>
  <c r="J336" i="1" s="1"/>
  <c r="I337" i="1"/>
  <c r="J337" i="1" s="1"/>
  <c r="I338" i="1"/>
  <c r="J338" i="1" s="1"/>
  <c r="I339" i="1"/>
  <c r="J339" i="1" s="1"/>
  <c r="I340" i="1"/>
  <c r="J340" i="1" s="1"/>
  <c r="J3" i="1" s="1"/>
  <c r="I5" i="1"/>
  <c r="J5" i="1" s="1"/>
  <c r="K45" i="10" l="1"/>
  <c r="J53" i="10"/>
  <c r="M63" i="10"/>
  <c r="C44" i="10"/>
  <c r="C60" i="10"/>
  <c r="M45" i="10"/>
  <c r="E55" i="10"/>
  <c r="M65" i="10"/>
  <c r="C46" i="10"/>
  <c r="C62" i="10"/>
  <c r="G47" i="10"/>
  <c r="H55" i="10"/>
  <c r="P67" i="10"/>
  <c r="C48" i="10"/>
  <c r="C64" i="10"/>
  <c r="G49" i="10"/>
  <c r="F57" i="10"/>
  <c r="H69" i="10"/>
  <c r="C50" i="10"/>
  <c r="C66" i="10"/>
  <c r="H47" i="10"/>
  <c r="G59" i="10"/>
  <c r="H71" i="10"/>
  <c r="C52" i="10"/>
  <c r="C68" i="10"/>
  <c r="D43" i="10"/>
  <c r="O49" i="10"/>
  <c r="L59" i="10"/>
  <c r="O73" i="10"/>
  <c r="C54" i="10"/>
  <c r="C70" i="10"/>
  <c r="E43" i="10"/>
  <c r="M51" i="10"/>
  <c r="G61" i="10"/>
  <c r="F75" i="10"/>
  <c r="C56" i="10"/>
  <c r="C72" i="10"/>
  <c r="N43" i="10"/>
  <c r="N51" i="10"/>
  <c r="J63" i="10"/>
  <c r="C42" i="10"/>
  <c r="C58" i="10"/>
  <c r="C74" i="10"/>
  <c r="L43" i="10"/>
  <c r="F47" i="10"/>
  <c r="N49" i="10"/>
  <c r="G53" i="10"/>
  <c r="D57" i="10"/>
  <c r="F61" i="10"/>
  <c r="K65" i="10"/>
  <c r="F71" i="10"/>
  <c r="O43" i="10"/>
  <c r="K47" i="10"/>
  <c r="P49" i="10"/>
  <c r="K53" i="10"/>
  <c r="H57" i="10"/>
  <c r="K61" i="10"/>
  <c r="N65" i="10"/>
  <c r="L71" i="10"/>
  <c r="P43" i="10"/>
  <c r="L47" i="10"/>
  <c r="D51" i="10"/>
  <c r="H53" i="10"/>
  <c r="J57" i="10"/>
  <c r="L61" i="10"/>
  <c r="P65" i="10"/>
  <c r="N71" i="10"/>
  <c r="J45" i="10"/>
  <c r="E49" i="10"/>
  <c r="K51" i="10"/>
  <c r="D55" i="10"/>
  <c r="F59" i="10"/>
  <c r="G63" i="10"/>
  <c r="N67" i="10"/>
  <c r="L73" i="10"/>
  <c r="F43" i="10"/>
  <c r="L45" i="10"/>
  <c r="D49" i="10"/>
  <c r="L51" i="10"/>
  <c r="G55" i="10"/>
  <c r="J59" i="10"/>
  <c r="K63" i="10"/>
  <c r="E69" i="10"/>
  <c r="D75" i="10"/>
  <c r="G43" i="10"/>
  <c r="D45" i="10"/>
  <c r="N45" i="10"/>
  <c r="M47" i="10"/>
  <c r="H49" i="10"/>
  <c r="E51" i="10"/>
  <c r="P51" i="10"/>
  <c r="M53" i="10"/>
  <c r="K55" i="10"/>
  <c r="L57" i="10"/>
  <c r="M59" i="10"/>
  <c r="N61" i="10"/>
  <c r="P63" i="10"/>
  <c r="E67" i="10"/>
  <c r="K69" i="10"/>
  <c r="O71" i="10"/>
  <c r="J75" i="10"/>
  <c r="J43" i="10"/>
  <c r="E45" i="10"/>
  <c r="P45" i="10"/>
  <c r="N47" i="10"/>
  <c r="J49" i="10"/>
  <c r="F51" i="10"/>
  <c r="D53" i="10"/>
  <c r="N53" i="10"/>
  <c r="M55" i="10"/>
  <c r="M57" i="10"/>
  <c r="O59" i="10"/>
  <c r="P61" i="10"/>
  <c r="D65" i="10"/>
  <c r="G67" i="10"/>
  <c r="P69" i="10"/>
  <c r="F73" i="10"/>
  <c r="L75" i="10"/>
  <c r="H43" i="10"/>
  <c r="G45" i="10"/>
  <c r="D47" i="10"/>
  <c r="O47" i="10"/>
  <c r="K49" i="10"/>
  <c r="H51" i="10"/>
  <c r="E53" i="10"/>
  <c r="O53" i="10"/>
  <c r="N55" i="10"/>
  <c r="O57" i="10"/>
  <c r="P59" i="10"/>
  <c r="H61" i="10"/>
  <c r="E65" i="10"/>
  <c r="H67" i="10"/>
  <c r="N69" i="10"/>
  <c r="H73" i="10"/>
  <c r="M75" i="10"/>
  <c r="M43" i="10"/>
  <c r="H45" i="10"/>
  <c r="E47" i="10"/>
  <c r="P47" i="10"/>
  <c r="L49" i="10"/>
  <c r="J51" i="10"/>
  <c r="F53" i="10"/>
  <c r="P53" i="10"/>
  <c r="P55" i="10"/>
  <c r="D59" i="10"/>
  <c r="D61" i="10"/>
  <c r="D63" i="10"/>
  <c r="G65" i="10"/>
  <c r="K67" i="10"/>
  <c r="E71" i="10"/>
  <c r="J73" i="10"/>
  <c r="O75" i="10"/>
  <c r="K43" i="10"/>
  <c r="F45" i="10"/>
  <c r="O45" i="10"/>
  <c r="J47" i="10"/>
  <c r="F49" i="10"/>
  <c r="M49" i="10"/>
  <c r="G51" i="10"/>
  <c r="O51" i="10"/>
  <c r="L53" i="10"/>
  <c r="F55" i="10"/>
  <c r="O55" i="10"/>
  <c r="K57" i="10"/>
  <c r="E59" i="10"/>
  <c r="N59" i="10"/>
  <c r="J61" i="10"/>
  <c r="L63" i="10"/>
  <c r="F65" i="10"/>
  <c r="O65" i="10"/>
  <c r="J67" i="10"/>
  <c r="D69" i="10"/>
  <c r="O69" i="10"/>
  <c r="G71" i="10"/>
  <c r="P71" i="10"/>
  <c r="K73" i="10"/>
  <c r="E75" i="10"/>
  <c r="N75" i="10"/>
  <c r="E63" i="10"/>
  <c r="N63" i="10"/>
  <c r="H65" i="10"/>
  <c r="L67" i="10"/>
  <c r="F69" i="10"/>
  <c r="M69" i="10"/>
  <c r="J71" i="10"/>
  <c r="D73" i="10"/>
  <c r="M73" i="10"/>
  <c r="G75" i="10"/>
  <c r="P75" i="10"/>
  <c r="J55" i="10"/>
  <c r="E57" i="10"/>
  <c r="N57" i="10"/>
  <c r="H59" i="10"/>
  <c r="M61" i="10"/>
  <c r="F63" i="10"/>
  <c r="O63" i="10"/>
  <c r="J65" i="10"/>
  <c r="D67" i="10"/>
  <c r="M67" i="10"/>
  <c r="G69" i="10"/>
  <c r="L69" i="10"/>
  <c r="K71" i="10"/>
  <c r="E73" i="10"/>
  <c r="N73" i="10"/>
  <c r="H75" i="10"/>
  <c r="L55" i="10"/>
  <c r="G57" i="10"/>
  <c r="P57" i="10"/>
  <c r="K59" i="10"/>
  <c r="E61" i="10"/>
  <c r="O61" i="10"/>
  <c r="H63" i="10"/>
  <c r="L65" i="10"/>
  <c r="F67" i="10"/>
  <c r="O67" i="10"/>
  <c r="J69" i="10"/>
  <c r="D71" i="10"/>
  <c r="M71" i="10"/>
  <c r="G73" i="10"/>
  <c r="P73" i="10"/>
  <c r="Q63" i="10" l="1"/>
  <c r="Q65" i="10"/>
  <c r="C76" i="10"/>
  <c r="Q55" i="10"/>
  <c r="E76" i="10"/>
  <c r="Q51" i="10"/>
  <c r="M76" i="10"/>
  <c r="O76" i="10"/>
  <c r="F76" i="10"/>
  <c r="J76" i="10"/>
  <c r="Q53" i="10"/>
  <c r="K76" i="10"/>
  <c r="Q47" i="10"/>
  <c r="Q43" i="10"/>
  <c r="Q49" i="10"/>
  <c r="Q59" i="10"/>
  <c r="H76" i="10"/>
  <c r="Q61" i="10"/>
  <c r="L76" i="10"/>
  <c r="D76" i="10"/>
  <c r="D77" i="10" s="1"/>
  <c r="Q45" i="10"/>
  <c r="Q75" i="10"/>
  <c r="Q57" i="10"/>
  <c r="P76" i="10"/>
  <c r="G76" i="10"/>
  <c r="Q69" i="10"/>
  <c r="Q67" i="10"/>
  <c r="Q71" i="10"/>
  <c r="Q73" i="10"/>
  <c r="N76" i="10"/>
  <c r="Q76" i="10" l="1"/>
  <c r="E77" i="10"/>
  <c r="F77" i="10" s="1"/>
  <c r="G77" i="10"/>
  <c r="H77" i="10" s="1"/>
  <c r="J77" i="10" s="1"/>
  <c r="K77" i="10" s="1"/>
  <c r="L77" i="10" s="1"/>
  <c r="M77" i="10" s="1"/>
  <c r="N77" i="10" s="1"/>
  <c r="O77" i="10" s="1"/>
  <c r="P77" i="10" s="1"/>
</calcChain>
</file>

<file path=xl/sharedStrings.xml><?xml version="1.0" encoding="utf-8"?>
<sst xmlns="http://schemas.openxmlformats.org/spreadsheetml/2006/main" count="1593" uniqueCount="1590">
  <si>
    <r>
      <rPr>
        <b/>
        <sz val="7"/>
        <color rgb="FF000000"/>
        <rFont val="Arial"/>
      </rPr>
      <t xml:space="preserve">
</t>
    </r>
  </si>
  <si>
    <r>
      <rPr>
        <b/>
        <sz val="6"/>
        <color rgb="FF000000"/>
        <rFont val="Arial"/>
      </rPr>
      <t>ITEM</t>
    </r>
  </si>
  <si>
    <r>
      <rPr>
        <b/>
        <sz val="6"/>
        <color rgb="FF000000"/>
        <rFont val="Arial"/>
      </rPr>
      <t>CÓDIGO</t>
    </r>
  </si>
  <si>
    <t>DESCRIÇÃO</t>
  </si>
  <si>
    <r>
      <rPr>
        <b/>
        <sz val="6"/>
        <color rgb="FF000000"/>
        <rFont val="Arial"/>
      </rPr>
      <t>FONTE</t>
    </r>
  </si>
  <si>
    <r>
      <rPr>
        <b/>
        <sz val="6"/>
        <color rgb="FF000000"/>
        <rFont val="Arial"/>
      </rPr>
      <t>UND</t>
    </r>
  </si>
  <si>
    <r>
      <rPr>
        <b/>
        <sz val="6"/>
        <color rgb="FF000000"/>
        <rFont val="Arial"/>
      </rPr>
      <t>QUANTIDADE</t>
    </r>
  </si>
  <si>
    <r>
      <rPr>
        <b/>
        <sz val="6"/>
        <color rgb="FF000000"/>
        <rFont val="Arial"/>
      </rPr>
      <t>PREÇO
UNITÁRIO R$</t>
    </r>
  </si>
  <si>
    <r>
      <rPr>
        <b/>
        <sz val="6"/>
        <color rgb="FF000000"/>
        <rFont val="Arial"/>
      </rPr>
      <t>PREÇO
TOTAL R$</t>
    </r>
  </si>
  <si>
    <r>
      <rPr>
        <sz val="6"/>
        <color rgb="FF000000"/>
        <rFont val="Arial"/>
      </rPr>
      <t>1.1</t>
    </r>
  </si>
  <si>
    <r>
      <rPr>
        <sz val="6"/>
        <color rgb="FF000000"/>
        <rFont val="Arial"/>
      </rPr>
      <t>103689</t>
    </r>
  </si>
  <si>
    <r>
      <rPr>
        <sz val="6"/>
        <color rgb="FF000000"/>
        <rFont val="Arial"/>
      </rPr>
      <t>FORNECIMENTO E INSTALAÇÃO DE PLACA DE OBRA COM CHAPA GALVANIZADA E ESTRUTURA DE MADEIRA. AF_03/2022_PS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</si>
  <si>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</si>
  <si>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</si>
  <si>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1.2</t>
    </r>
  </si>
  <si>
    <r>
      <rPr>
        <sz val="6"/>
        <color rgb="FF000000"/>
        <rFont val="Arial"/>
      </rPr>
      <t>41.02.01</t>
    </r>
  </si>
  <si>
    <r>
      <rPr>
        <sz val="6"/>
        <color rgb="FF000000"/>
        <rFont val="Arial"/>
      </rPr>
      <t>INSTALACAO PROVISORIA DE AGUA</t>
    </r>
  </si>
  <si>
    <r>
      <rPr>
        <sz val="6"/>
        <color rgb="FF000000"/>
        <rFont val="Arial"/>
      </rPr>
      <t>SUDECAP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</si>
  <si>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</si>
  <si>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1.3</t>
    </r>
  </si>
  <si>
    <r>
      <rPr>
        <sz val="6"/>
        <color rgb="FF000000"/>
        <rFont val="Arial"/>
      </rPr>
      <t>010005</t>
    </r>
  </si>
  <si>
    <r>
      <rPr>
        <sz val="6"/>
        <color rgb="FF000000"/>
        <rFont val="Arial"/>
      </rPr>
      <t>Barracão de madeira/Almoxarifado</t>
    </r>
  </si>
  <si>
    <r>
      <rPr>
        <sz val="6"/>
        <color rgb="FF000000"/>
        <rFont val="Arial"/>
      </rPr>
      <t>SEDOP</t>
    </r>
  </si>
  <si>
    <r>
      <rPr>
        <sz val="6"/>
        <color rgb="FF000000"/>
        <rFont val="Arial"/>
      </rPr>
      <t>m²</t>
    </r>
  </si>
  <si>
    <r>
      <rPr>
        <sz val="6"/>
        <color rgb="FF000000"/>
        <rFont val="Arial"/>
      </rPr>
      <t>1.4</t>
    </r>
  </si>
  <si>
    <r>
      <rPr>
        <sz val="6"/>
        <color rgb="FF000000"/>
        <rFont val="Arial"/>
      </rPr>
      <t>00002706</t>
    </r>
  </si>
  <si>
    <r>
      <rPr>
        <sz val="6"/>
        <color rgb="FF000000"/>
        <rFont val="Arial"/>
      </rPr>
      <t>ENGENHEIRO CIVIL DE OBRA JUNIOR (HORISTA)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</si>
  <si>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</si>
  <si>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</si>
  <si>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1.5</t>
    </r>
  </si>
  <si>
    <r>
      <rPr>
        <sz val="6"/>
        <color rgb="FF000000"/>
        <rFont val="Arial"/>
      </rPr>
      <t>00004083</t>
    </r>
  </si>
  <si>
    <r>
      <rPr>
        <sz val="6"/>
        <color rgb="FF000000"/>
        <rFont val="Arial"/>
      </rPr>
      <t>ENCARREGADO GERAL DE OBRAS (HORISTA)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</si>
  <si>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</si>
  <si>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</si>
  <si>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1.6</t>
    </r>
  </si>
  <si>
    <r>
      <rPr>
        <sz val="6"/>
        <color rgb="FF000000"/>
        <rFont val="Arial"/>
      </rPr>
      <t>99059</t>
    </r>
  </si>
  <si>
    <r>
      <rPr>
        <sz val="6"/>
        <color rgb="FF000000"/>
        <rFont val="Arial"/>
      </rPr>
      <t>LOCAÇÃO CONVENCIONAL DE OBRA, UTILIZANDO GABARITO DE TÁBUAS CORRIDAS PONTALETADAS A CADA 2,00M - 2 UTILIZAÇÕES.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</si>
  <si>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</si>
  <si>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</si>
  <si>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1.7</t>
    </r>
  </si>
  <si>
    <r>
      <rPr>
        <sz val="6"/>
        <color rgb="FF000000"/>
        <rFont val="Arial"/>
      </rPr>
      <t>105130</t>
    </r>
  </si>
  <si>
    <r>
      <rPr>
        <sz val="6"/>
        <color rgb="FF000000"/>
        <rFont val="Arial"/>
      </rPr>
      <t>EXECUÇÃO DE PILARETES PARA TAPUMES E CONSTRUÇÕES TEMPORÁRIAS.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</si>
  <si>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</si>
  <si>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</si>
  <si>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1.8</t>
    </r>
  </si>
  <si>
    <r>
      <rPr>
        <sz val="6"/>
        <color rgb="FF000000"/>
        <rFont val="Arial"/>
      </rPr>
      <t>00037524</t>
    </r>
  </si>
  <si>
    <r>
      <rPr>
        <sz val="6"/>
        <color rgb="FF000000"/>
        <rFont val="Arial"/>
      </rPr>
      <t>TELA PLASTICA LARANJA, TIPO TAPUME PARA SINALIZACAO, MALHA RETANGULAR, ROLO 1.20 X 50 M (L X C)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</si>
  <si>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</si>
  <si>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</si>
  <si>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1.9</t>
    </r>
  </si>
  <si>
    <r>
      <rPr>
        <sz val="6"/>
        <color rgb="FF000000"/>
        <rFont val="Arial"/>
      </rPr>
      <t>98525</t>
    </r>
  </si>
  <si>
    <r>
      <rPr>
        <sz val="6"/>
        <color rgb="FF000000"/>
        <rFont val="Arial"/>
      </rPr>
      <t>LIMPEZA MECANIZADA DE CAMADA VEGETAL, VEGETAÇÃO E PEQUENAS ÁRVORES (DIÂMETRO DE TRONCO MENOR QUE 0,20 M), COM TRATOR DE ESTEIRAS.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</si>
  <si>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</si>
  <si>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</si>
  <si>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1.10</t>
    </r>
  </si>
  <si>
    <r>
      <rPr>
        <sz val="6"/>
        <color rgb="FF000000"/>
        <rFont val="Arial"/>
      </rPr>
      <t>010005</t>
    </r>
  </si>
  <si>
    <r>
      <rPr>
        <sz val="6"/>
        <color rgb="FF000000"/>
        <rFont val="Arial"/>
      </rPr>
      <t>Barracão de madeira/Banheiro</t>
    </r>
  </si>
  <si>
    <r>
      <rPr>
        <sz val="6"/>
        <color rgb="FF000000"/>
        <rFont val="Arial"/>
      </rPr>
      <t>SEDOP</t>
    </r>
  </si>
  <si>
    <r>
      <rPr>
        <sz val="6"/>
        <color rgb="FF000000"/>
        <rFont val="Arial"/>
      </rPr>
      <t>m²</t>
    </r>
  </si>
  <si>
    <r>
      <rPr>
        <b/>
        <sz val="6"/>
        <color rgb="FF000000"/>
        <rFont val="Arial"/>
      </rPr>
      <t>2</t>
    </r>
  </si>
  <si>
    <r>
      <rPr>
        <b/>
        <sz val="6"/>
        <color rgb="FF000000"/>
        <rFont val="Arial"/>
      </rPr>
      <t>MOVIMENTAÇÃO DE TERRA</t>
    </r>
  </si>
  <si>
    <r>
      <rPr>
        <sz val="6"/>
        <color rgb="FF000000"/>
        <rFont val="Arial"/>
      </rPr>
      <t>2.1</t>
    </r>
  </si>
  <si>
    <r>
      <rPr>
        <sz val="6"/>
        <color rgb="FF000000"/>
        <rFont val="Arial"/>
      </rPr>
      <t>102327</t>
    </r>
  </si>
  <si>
    <r>
      <rPr>
        <sz val="6"/>
        <color rgb="FF000000"/>
        <rFont val="Arial"/>
      </rPr>
      <t>ESCAVAÇÃO MECANIZADA DE VALA COM PROF. ATÉ 1,5 M (MÉDIA MONTANTE E JUSANTE/UMA COMPOSIÇÃO POR TRECHO), RETROESCAV. (0,26 M3), LARG. DE 0,8 M A 1,5 M, EM SOLO DE 2A CATEGORIA, EM LOCAIS COM BAIXO NÍVEL DE INTERFERÊNCIA.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</si>
  <si>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</si>
  <si>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</si>
  <si>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2.2</t>
    </r>
  </si>
  <si>
    <r>
      <rPr>
        <sz val="6"/>
        <color rgb="FF000000"/>
        <rFont val="Arial"/>
      </rPr>
      <t>93382</t>
    </r>
  </si>
  <si>
    <r>
      <rPr>
        <sz val="6"/>
        <color rgb="FF000000"/>
        <rFont val="Arial"/>
      </rPr>
      <t>REATERRO MANUAL DE VALAS, COM COMPACTADOR DE SOLOS DE PERCUSSÃO. AF_08/2023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</si>
  <si>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</si>
  <si>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</si>
  <si>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b/>
        <sz val="6"/>
        <color rgb="FF000000"/>
        <rFont val="Arial"/>
      </rPr>
      <t>3</t>
    </r>
  </si>
  <si>
    <r>
      <rPr>
        <b/>
        <sz val="6"/>
        <color rgb="FF000000"/>
        <rFont val="Arial"/>
      </rPr>
      <t>INFRAESTRUTURA</t>
    </r>
  </si>
  <si>
    <r>
      <rPr>
        <b/>
        <sz val="6"/>
        <color rgb="FF000000"/>
        <rFont val="Arial"/>
      </rPr>
      <t>3.1</t>
    </r>
  </si>
  <si>
    <r>
      <rPr>
        <b/>
        <sz val="6"/>
        <color rgb="FF000000"/>
        <rFont val="Arial"/>
      </rPr>
      <t>SAPATAS E ARRANQUE DE PILARES</t>
    </r>
  </si>
  <si>
    <r>
      <rPr>
        <sz val="6"/>
        <color rgb="FF000000"/>
        <rFont val="Arial"/>
      </rPr>
      <t>3.1.1</t>
    </r>
  </si>
  <si>
    <r>
      <rPr>
        <sz val="6"/>
        <color rgb="FF000000"/>
        <rFont val="Arial"/>
      </rPr>
      <t>96621</t>
    </r>
  </si>
  <si>
    <r>
      <rPr>
        <sz val="6"/>
        <color rgb="FF000000"/>
        <rFont val="Arial"/>
      </rPr>
      <t>LASTRO COM MATERIAL GRANULAR, APLICAÇÃO EM BLOCOS DE COROAMENTO, ESPESSURA DE *5 CM*.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</si>
  <si>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</si>
  <si>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</si>
  <si>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3.1.2</t>
    </r>
  </si>
  <si>
    <r>
      <rPr>
        <sz val="6"/>
        <color rgb="FF000000"/>
        <rFont val="Arial"/>
      </rPr>
      <t>96534</t>
    </r>
  </si>
  <si>
    <r>
      <rPr>
        <sz val="6"/>
        <color rgb="FF000000"/>
        <rFont val="Arial"/>
      </rPr>
      <t>FABRICAÇÃO, MONTAGEM E DESMONTAGEM DE FÔRMA PARA BLOCO DE COROAMENTO, EM MADEIRA SERRADA, E=25 MM, 4 UTILIZAÇÕES.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</si>
  <si>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</si>
  <si>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</si>
  <si>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3.1.3</t>
    </r>
  </si>
  <si>
    <r>
      <rPr>
        <sz val="6"/>
        <color rgb="FF000000"/>
        <rFont val="Arial"/>
      </rPr>
      <t>96558</t>
    </r>
  </si>
  <si>
    <r>
      <rPr>
        <sz val="6"/>
        <color rgb="FF000000"/>
        <rFont val="Arial"/>
      </rPr>
      <t>CONCRETAGEM DE SAPATA, FCK 30 MPA, COM USO DE BOMBA - LANÇAMENTO, ADENSAMENTO E ACABAMENTO.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</si>
  <si>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</si>
  <si>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</si>
  <si>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3.1.4</t>
    </r>
  </si>
  <si>
    <r>
      <rPr>
        <sz val="6"/>
        <color rgb="FF000000"/>
        <rFont val="Arial"/>
      </rPr>
      <t>104920</t>
    </r>
  </si>
  <si>
    <r>
      <rPr>
        <sz val="6"/>
        <color rgb="FF000000"/>
        <rFont val="Arial"/>
      </rPr>
      <t>ARMAÇÃO DE BLOCO, SAPATA ISOLADA, VIGA BALDRAME E SAPATA CORRIDA UTILIZANDO AÇO CA-50 DE 12,5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</si>
  <si>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</si>
  <si>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</si>
  <si>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3.1.5</t>
    </r>
  </si>
  <si>
    <r>
      <rPr>
        <sz val="6"/>
        <color rgb="FF000000"/>
        <rFont val="Arial"/>
      </rPr>
      <t>104917</t>
    </r>
  </si>
  <si>
    <r>
      <rPr>
        <sz val="6"/>
        <color rgb="FF000000"/>
        <rFont val="Arial"/>
      </rPr>
      <t>ARMAÇÃO DE SAPATA ISOLADA, VIGA BALDRAME E SAPATA CORRIDA UTILIZANDO AÇO CA-50 DE 6,3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</si>
  <si>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</si>
  <si>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</si>
  <si>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3.1.6</t>
    </r>
  </si>
  <si>
    <r>
      <rPr>
        <sz val="6"/>
        <color rgb="FF000000"/>
        <rFont val="Arial"/>
      </rPr>
      <t>104922</t>
    </r>
  </si>
  <si>
    <r>
      <rPr>
        <sz val="6"/>
        <color rgb="FF000000"/>
        <rFont val="Arial"/>
      </rPr>
      <t>ARMAÇÃO DE BLOCO, SAPATA ISOLADA E SAPATA CORRIDA UTILIZANDO AÇO CA-50 DE 20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</si>
  <si>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</si>
  <si>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</si>
  <si>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b/>
        <sz val="6"/>
        <color rgb="FF000000"/>
        <rFont val="Arial"/>
      </rPr>
      <t>4</t>
    </r>
  </si>
  <si>
    <r>
      <rPr>
        <b/>
        <sz val="6"/>
        <color rgb="FF000000"/>
        <rFont val="Arial"/>
      </rPr>
      <t>SUPERESTRUTURA</t>
    </r>
  </si>
  <si>
    <r>
      <rPr>
        <b/>
        <sz val="6"/>
        <color rgb="FF000000"/>
        <rFont val="Arial"/>
      </rPr>
      <t>4.1</t>
    </r>
  </si>
  <si>
    <r>
      <rPr>
        <b/>
        <sz val="6"/>
        <color rgb="FF000000"/>
        <rFont val="Arial"/>
      </rPr>
      <t>VIGAS</t>
    </r>
  </si>
  <si>
    <r>
      <rPr>
        <b/>
        <sz val="6"/>
        <color rgb="FF000000"/>
        <rFont val="Arial"/>
      </rPr>
      <t>4.1.1</t>
    </r>
  </si>
  <si>
    <r>
      <rPr>
        <b/>
        <sz val="6"/>
        <color rgb="FF000000"/>
        <rFont val="Arial"/>
      </rPr>
      <t>VIGAS BALDRAME (SUBSOLO)</t>
    </r>
  </si>
  <si>
    <r>
      <rPr>
        <sz val="6"/>
        <color rgb="FF000000"/>
        <rFont val="Arial"/>
      </rPr>
      <t>4.1.1.1</t>
    </r>
  </si>
  <si>
    <r>
      <rPr>
        <sz val="6"/>
        <color rgb="FF000000"/>
        <rFont val="Arial"/>
      </rPr>
      <t>96536</t>
    </r>
  </si>
  <si>
    <r>
      <rPr>
        <sz val="6"/>
        <color rgb="FF000000"/>
        <rFont val="Arial"/>
      </rPr>
      <t>FABRICAÇÃO, MONTAGEM E DESMONTAGEM DE FÔRMA PARA VIGA BALDRAME, EM MADEIRA SERRADA, E=25 MM, 4 UTILIZAÇÕES.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</si>
  <si>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</si>
  <si>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</si>
  <si>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4.1.1.2</t>
    </r>
  </si>
  <si>
    <r>
      <rPr>
        <sz val="6"/>
        <color rgb="FF000000"/>
        <rFont val="Arial"/>
      </rPr>
      <t>96557</t>
    </r>
  </si>
  <si>
    <r>
      <rPr>
        <sz val="6"/>
        <color rgb="FF000000"/>
        <rFont val="Arial"/>
      </rPr>
      <t>CONCRETAGEM DE BLOCO DE COROAMENTO OU VIGA BALDRAME, FCK 30 MPA, COM USO DE BOMBA - LANÇAMENTO, ADENSAMENTO E ACABAMENTO.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</si>
  <si>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</si>
  <si>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</si>
  <si>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4.1.1.3</t>
    </r>
  </si>
  <si>
    <r>
      <rPr>
        <sz val="6"/>
        <color rgb="FF000000"/>
        <rFont val="Arial"/>
      </rPr>
      <t>104917</t>
    </r>
  </si>
  <si>
    <r>
      <rPr>
        <sz val="6"/>
        <color rgb="FF000000"/>
        <rFont val="Arial"/>
      </rPr>
      <t>ARMAÇÃO DE SAPATA ISOLADA, VIGA BALDRAME E SAPATA CORRIDA UTILIZANDO AÇO CA-50 DE 6,3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</si>
  <si>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</si>
  <si>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</si>
  <si>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4.1.1.4</t>
    </r>
  </si>
  <si>
    <r>
      <rPr>
        <sz val="6"/>
        <color rgb="FF000000"/>
        <rFont val="Arial"/>
      </rPr>
      <t>104918</t>
    </r>
  </si>
  <si>
    <r>
      <rPr>
        <sz val="6"/>
        <color rgb="FF000000"/>
        <rFont val="Arial"/>
      </rPr>
      <t>ARMAÇÃO DE SAPATA ISOLADA, VIGA BALDRAME E SAPATA CORRIDA UTILIZANDO AÇO CA-50 DE 8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</si>
  <si>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</si>
  <si>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</si>
  <si>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4.1.1.5</t>
    </r>
  </si>
  <si>
    <r>
      <rPr>
        <sz val="6"/>
        <color rgb="FF000000"/>
        <rFont val="Arial"/>
      </rPr>
      <t>104920</t>
    </r>
  </si>
  <si>
    <r>
      <rPr>
        <sz val="6"/>
        <color rgb="FF000000"/>
        <rFont val="Arial"/>
      </rPr>
      <t>ARMAÇÃO DE BLOCO, SAPATA ISOLADA, VIGA BALDRAME E SAPATA CORRIDA UTILIZANDO AÇO CA-50 DE 12,5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</si>
  <si>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</si>
  <si>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</si>
  <si>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4.1.1.6</t>
    </r>
  </si>
  <si>
    <r>
      <rPr>
        <sz val="6"/>
        <color rgb="FF000000"/>
        <rFont val="Arial"/>
      </rPr>
      <t>104922</t>
    </r>
  </si>
  <si>
    <r>
      <rPr>
        <sz val="6"/>
        <color rgb="FF000000"/>
        <rFont val="Arial"/>
      </rPr>
      <t>ARMAÇÃO DE BLOCO, SAPATA ISOLADA E SAPATA CORRIDA UTILIZANDO AÇO CA-50 DE 20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</si>
  <si>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</si>
  <si>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</si>
  <si>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4.1.1.7</t>
    </r>
  </si>
  <si>
    <r>
      <rPr>
        <sz val="6"/>
        <color rgb="FF000000"/>
        <rFont val="Arial"/>
      </rPr>
      <t>S04953</t>
    </r>
  </si>
  <si>
    <r>
      <rPr>
        <sz val="6"/>
        <color rgb="FF000000"/>
        <rFont val="Arial"/>
      </rPr>
      <t>Impermeabilização de alicerce e viga baldrame com 2 demãos de tinta asfáltica tipo Neutrol da Vedacit ou similar, exceto argamassa impermeabilização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</si>
  <si>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</si>
  <si>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</si>
  <si>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4.1.2</t>
    </r>
  </si>
  <si>
    <r>
      <rPr>
        <b/>
        <sz val="6"/>
        <color rgb="FF000000"/>
        <rFont val="Arial"/>
      </rPr>
      <t>PAV 1 (TERREO)</t>
    </r>
  </si>
  <si>
    <r>
      <rPr>
        <sz val="6"/>
        <color rgb="FF000000"/>
        <rFont val="Arial"/>
      </rPr>
      <t>4.1.2.1</t>
    </r>
  </si>
  <si>
    <r>
      <rPr>
        <sz val="6"/>
        <color rgb="FF000000"/>
        <rFont val="Arial"/>
      </rPr>
      <t>103675</t>
    </r>
  </si>
  <si>
    <r>
      <rPr>
        <sz val="6"/>
        <color rgb="FF000000"/>
        <rFont val="Arial"/>
      </rPr>
      <t>CONCRETAGEM DE VIGAS E LAJES, FCK=30 MPA, PARA LAJES MACIÇAS OU NERVURADAS COM USO DE BOMBA - LANÇAMENTO, ADENSAMENTO E ACABAMENTO. AF_02/2022_PS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</si>
  <si>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</si>
  <si>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</si>
  <si>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4.1.2.2</t>
    </r>
  </si>
  <si>
    <r>
      <rPr>
        <sz val="6"/>
        <color rgb="FF000000"/>
        <rFont val="Arial"/>
      </rPr>
      <t>104917</t>
    </r>
  </si>
  <si>
    <r>
      <rPr>
        <sz val="6"/>
        <color rgb="FF000000"/>
        <rFont val="Arial"/>
      </rPr>
      <t>ARMAÇÃO DE SAPATA ISOLADA, VIGA BALDRAME E SAPATA CORRIDA UTILIZANDO AÇO CA-50 DE 6,3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</si>
  <si>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</si>
  <si>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</si>
  <si>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4.1.2.3</t>
    </r>
  </si>
  <si>
    <r>
      <rPr>
        <sz val="6"/>
        <color rgb="FF000000"/>
        <rFont val="Arial"/>
      </rPr>
      <t>92761</t>
    </r>
  </si>
  <si>
    <r>
      <rPr>
        <sz val="6"/>
        <color rgb="FF000000"/>
        <rFont val="Arial"/>
      </rPr>
      <t>ARMAÇÃO DE PILAR OU VIGA DE ESTRUTURA CONVENCIONAL DE CONCRETO ARMADO UTILIZANDO AÇO CA-50 DE 8,0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</si>
  <si>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</si>
  <si>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</si>
  <si>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4.1.2.4</t>
    </r>
  </si>
  <si>
    <r>
      <rPr>
        <sz val="6"/>
        <color rgb="FF000000"/>
        <rFont val="Arial"/>
      </rPr>
      <t>92763</t>
    </r>
  </si>
  <si>
    <r>
      <rPr>
        <sz val="6"/>
        <color rgb="FF000000"/>
        <rFont val="Arial"/>
      </rPr>
      <t>ARMAÇÃO DE PILAR OU VIGA DE ESTRUTURA CONVENCIONAL DE CONCRETO ARMADO UTILIZANDO AÇO CA-50 DE 12,5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</si>
  <si>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</si>
  <si>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</si>
  <si>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4.1.2.5</t>
    </r>
  </si>
  <si>
    <r>
      <rPr>
        <sz val="6"/>
        <color rgb="FF000000"/>
        <rFont val="Arial"/>
      </rPr>
      <t>92765</t>
    </r>
  </si>
  <si>
    <r>
      <rPr>
        <sz val="6"/>
        <color rgb="FF000000"/>
        <rFont val="Arial"/>
      </rPr>
      <t>ARMAÇÃO DE PILAR OU VIGA DE ESTRUTURA CONVENCIONAL DE CONCRETO ARMADO UTILIZANDO AÇO CA-50 DE 20,0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</si>
  <si>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</si>
  <si>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</si>
  <si>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4.1.2.6</t>
    </r>
  </si>
  <si>
    <r>
      <rPr>
        <sz val="6"/>
        <color rgb="FF000000"/>
        <rFont val="Arial"/>
      </rPr>
      <t>92471</t>
    </r>
  </si>
  <si>
    <r>
      <rPr>
        <sz val="6"/>
        <color rgb="FF000000"/>
        <rFont val="Arial"/>
      </rPr>
      <t>MONTAGEM E DESMONTAGEM DE FÔRMA DE VIGA, ESCORAMENTO COM GARFO DE MADEIRA, PÉ-DIREITO SIMPLES, EM CHAPA DE MADEIRA PLASTIFICADA, 12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</si>
  <si>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</si>
  <si>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</si>
  <si>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4.1.3</t>
    </r>
  </si>
  <si>
    <r>
      <rPr>
        <b/>
        <sz val="6"/>
        <color rgb="FF000000"/>
        <rFont val="Arial"/>
      </rPr>
      <t>PAV 2</t>
    </r>
  </si>
  <si>
    <r>
      <rPr>
        <sz val="6"/>
        <color rgb="FF000000"/>
        <rFont val="Arial"/>
      </rPr>
      <t>4.1.3.1</t>
    </r>
  </si>
  <si>
    <r>
      <rPr>
        <sz val="6"/>
        <color rgb="FF000000"/>
        <rFont val="Arial"/>
      </rPr>
      <t>103675</t>
    </r>
  </si>
  <si>
    <r>
      <rPr>
        <sz val="6"/>
        <color rgb="FF000000"/>
        <rFont val="Arial"/>
      </rPr>
      <t>CONCRETAGEM DE VIGAS E LAJES, FCK=30 MPA, PARA LAJES MACIÇAS OU NERVURADAS COM USO DE BOMBA - LANÇAMENTO, ADENSAMENTO E ACABAMENTO. AF_02/2022_PS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</si>
  <si>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</si>
  <si>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</si>
  <si>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4.1.3.2</t>
    </r>
  </si>
  <si>
    <r>
      <rPr>
        <sz val="6"/>
        <color rgb="FF000000"/>
        <rFont val="Arial"/>
      </rPr>
      <t>104917</t>
    </r>
  </si>
  <si>
    <r>
      <rPr>
        <sz val="6"/>
        <color rgb="FF000000"/>
        <rFont val="Arial"/>
      </rPr>
      <t>ARMAÇÃO DE SAPATA ISOLADA, VIGA BALDRAME E SAPATA CORRIDA UTILIZANDO AÇO CA-50 DE 6,3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</si>
  <si>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</si>
  <si>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</si>
  <si>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4.1.3.3</t>
    </r>
  </si>
  <si>
    <r>
      <rPr>
        <sz val="6"/>
        <color rgb="FF000000"/>
        <rFont val="Arial"/>
      </rPr>
      <t>92761</t>
    </r>
  </si>
  <si>
    <r>
      <rPr>
        <sz val="6"/>
        <color rgb="FF000000"/>
        <rFont val="Arial"/>
      </rPr>
      <t>ARMAÇÃO DE PILAR OU VIGA DE ESTRUTURA CONVENCIONAL DE CONCRETO ARMADO UTILIZANDO AÇO CA-50 DE 8,0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</si>
  <si>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</si>
  <si>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</si>
  <si>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4.1.3.4</t>
    </r>
  </si>
  <si>
    <r>
      <rPr>
        <sz val="6"/>
        <color rgb="FF000000"/>
        <rFont val="Arial"/>
      </rPr>
      <t>92763</t>
    </r>
  </si>
  <si>
    <r>
      <rPr>
        <sz val="6"/>
        <color rgb="FF000000"/>
        <rFont val="Arial"/>
      </rPr>
      <t>ARMAÇÃO DE PILAR OU VIGA DE ESTRUTURA CONVENCIONAL DE CONCRETO ARMADO UTILIZANDO AÇO CA-50 DE 12,5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</si>
  <si>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</si>
  <si>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</si>
  <si>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4.1.3.5</t>
    </r>
  </si>
  <si>
    <r>
      <rPr>
        <sz val="6"/>
        <color rgb="FF000000"/>
        <rFont val="Arial"/>
      </rPr>
      <t>92765</t>
    </r>
  </si>
  <si>
    <r>
      <rPr>
        <sz val="6"/>
        <color rgb="FF000000"/>
        <rFont val="Arial"/>
      </rPr>
      <t>ARMAÇÃO DE PILAR OU VIGA DE ESTRUTURA CONVENCIONAL DE CONCRETO ARMADO UTILIZANDO AÇO CA-50 DE 20,0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</si>
  <si>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</si>
  <si>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</si>
  <si>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4.1.3.6</t>
    </r>
  </si>
  <si>
    <r>
      <rPr>
        <sz val="6"/>
        <color rgb="FF000000"/>
        <rFont val="Arial"/>
      </rPr>
      <t>92448</t>
    </r>
  </si>
  <si>
    <r>
      <rPr>
        <sz val="6"/>
        <color rgb="FF000000"/>
        <rFont val="Arial"/>
      </rPr>
      <t>MONTAGEM E DESMONTAGEM DE FÔRMA DE VIGA, ESCORAMENTO COM PONTALETE DE MADEIRA, PÉ-DIREITO SIMPLES, EM MADEIRA SERRADA, 4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</si>
  <si>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</si>
  <si>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</si>
  <si>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4.1.3.7</t>
    </r>
  </si>
  <si>
    <r>
      <rPr>
        <sz val="6"/>
        <color rgb="FF000000"/>
        <rFont val="Arial"/>
      </rPr>
      <t>92471</t>
    </r>
  </si>
  <si>
    <r>
      <rPr>
        <sz val="6"/>
        <color rgb="FF000000"/>
        <rFont val="Arial"/>
      </rPr>
      <t>MONTAGEM E DESMONTAGEM DE FÔRMA DE VIGA, ESCORAMENTO COM GARFO DE MADEIRA, PÉ-DIREITO SIMPLES, EM CHAPA DE MADEIRA PLASTIFICADA, 12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</si>
  <si>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</si>
  <si>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</si>
  <si>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4.2</t>
    </r>
  </si>
  <si>
    <r>
      <rPr>
        <b/>
        <sz val="6"/>
        <color rgb="FF000000"/>
        <rFont val="Arial"/>
      </rPr>
      <t>LAJES</t>
    </r>
  </si>
  <si>
    <r>
      <rPr>
        <b/>
        <sz val="6"/>
        <color rgb="FF000000"/>
        <rFont val="Arial"/>
      </rPr>
      <t>4.2.1</t>
    </r>
  </si>
  <si>
    <r>
      <rPr>
        <b/>
        <sz val="6"/>
        <color rgb="FF000000"/>
        <rFont val="Arial"/>
      </rPr>
      <t>PAV 01 (TÉRREO)</t>
    </r>
  </si>
  <si>
    <r>
      <rPr>
        <sz val="6"/>
        <color rgb="FF000000"/>
        <rFont val="Arial"/>
      </rPr>
      <t>4.2.1.1</t>
    </r>
  </si>
  <si>
    <r>
      <rPr>
        <sz val="6"/>
        <color rgb="FF000000"/>
        <rFont val="Arial"/>
      </rPr>
      <t>01.07.002</t>
    </r>
  </si>
  <si>
    <r>
      <rPr>
        <sz val="6"/>
        <color rgb="FF000000"/>
        <rFont val="Arial"/>
      </rPr>
      <t>Lastro de pedra britada - 5cm - BDI = 19,50</t>
    </r>
  </si>
  <si>
    <r>
      <rPr>
        <sz val="6"/>
        <color rgb="FF000000"/>
        <rFont val="Arial"/>
      </rPr>
      <t>SP Educação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</si>
  <si>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</si>
  <si>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4.2.1.2</t>
    </r>
  </si>
  <si>
    <r>
      <rPr>
        <sz val="6"/>
        <color rgb="FF000000"/>
        <rFont val="Arial"/>
      </rPr>
      <t>97096</t>
    </r>
  </si>
  <si>
    <r>
      <rPr>
        <sz val="6"/>
        <color rgb="FF000000"/>
        <rFont val="Arial"/>
      </rPr>
      <t>CONCRETAGEM DE RADIER, PISO OU LAJE SOBRE SOLO, FCK 30 MPA - LANÇAMENTO, ADENSAMENTO E ACABAMENTO. AF_07/2026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</si>
  <si>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</si>
  <si>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</si>
  <si>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4.2.1.3</t>
    </r>
  </si>
  <si>
    <r>
      <rPr>
        <sz val="6"/>
        <color rgb="FF000000"/>
        <rFont val="Arial"/>
      </rPr>
      <t>92770</t>
    </r>
  </si>
  <si>
    <r>
      <rPr>
        <sz val="6"/>
        <color rgb="FF000000"/>
        <rFont val="Arial"/>
      </rPr>
      <t>ARMAÇÃO DE LAJE DE ESTRUTURA CONVENCIONAL DE CONCRETO ARMADO UTILIZANDO AÇO CA-50 DE 8,0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</si>
  <si>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</si>
  <si>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</si>
  <si>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4.2.1.4</t>
    </r>
  </si>
  <si>
    <r>
      <rPr>
        <sz val="6"/>
        <color rgb="FF000000"/>
        <rFont val="Arial"/>
      </rPr>
      <t>92769</t>
    </r>
  </si>
  <si>
    <r>
      <rPr>
        <sz val="6"/>
        <color rgb="FF000000"/>
        <rFont val="Arial"/>
      </rPr>
      <t>ARMAÇÃO DE LAJE DE ESTRUTURA CONVENCIONAL DE CONCRETO ARMADO UTILIZANDO AÇO CA-50 DE 6,3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</si>
  <si>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</si>
  <si>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</si>
  <si>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4.2.1.5</t>
    </r>
  </si>
  <si>
    <r>
      <rPr>
        <sz val="6"/>
        <color rgb="FF000000"/>
        <rFont val="Arial"/>
      </rPr>
      <t>92522</t>
    </r>
  </si>
  <si>
    <r>
      <rPr>
        <sz val="6"/>
        <color rgb="FF000000"/>
        <rFont val="Arial"/>
      </rPr>
      <t>MONTAGEM E DESMONTAGEM DE FÔRMA DE LAJE MACIÇA, PÉ-DIREITO SIMPLES, EM CHAPA DE MADEIRA COMPENSADA RESINADA, 8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</si>
  <si>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</si>
  <si>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</si>
  <si>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4.2.2</t>
    </r>
  </si>
  <si>
    <r>
      <rPr>
        <b/>
        <sz val="6"/>
        <color rgb="FF000000"/>
        <rFont val="Arial"/>
      </rPr>
      <t>PAV 02</t>
    </r>
  </si>
  <si>
    <r>
      <rPr>
        <sz val="6"/>
        <color rgb="FF000000"/>
        <rFont val="Arial"/>
      </rPr>
      <t>4.2.2.1</t>
    </r>
  </si>
  <si>
    <r>
      <rPr>
        <sz val="6"/>
        <color rgb="FF000000"/>
        <rFont val="Arial"/>
      </rPr>
      <t>92522</t>
    </r>
  </si>
  <si>
    <r>
      <rPr>
        <sz val="6"/>
        <color rgb="FF000000"/>
        <rFont val="Arial"/>
      </rPr>
      <t>MONTAGEM E DESMONTAGEM DE FÔRMA DE LAJE MACIÇA, PÉ-DIREITO SIMPLES, EM CHAPA DE MADEIRA COMPENSADA RESINADA, 8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</si>
  <si>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</si>
  <si>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</si>
  <si>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4.2.2.2</t>
    </r>
  </si>
  <si>
    <r>
      <rPr>
        <sz val="6"/>
        <color rgb="FF000000"/>
        <rFont val="Arial"/>
      </rPr>
      <t>103675</t>
    </r>
  </si>
  <si>
    <r>
      <rPr>
        <sz val="6"/>
        <color rgb="FF000000"/>
        <rFont val="Arial"/>
      </rPr>
      <t>CONCRETAGEM DE VIGAS E LAJES, FCK=30 MPA, PARA LAJES MACIÇAS OU NERVURADAS COM USO DE BOMBA - LANÇAMENTO, ADENSAMENTO E ACABAMENTO. AF_02/2022_PS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</si>
  <si>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</si>
  <si>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</si>
  <si>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4.2.2.3</t>
    </r>
  </si>
  <si>
    <r>
      <rPr>
        <sz val="6"/>
        <color rgb="FF000000"/>
        <rFont val="Arial"/>
      </rPr>
      <t>104917</t>
    </r>
  </si>
  <si>
    <r>
      <rPr>
        <sz val="6"/>
        <color rgb="FF000000"/>
        <rFont val="Arial"/>
      </rPr>
      <t>ARMAÇÃO DE SAPATA ISOLADA, VIGA BALDRAME E SAPATA CORRIDA UTILIZANDO AÇO CA-50 DE 6,3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</si>
  <si>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</si>
  <si>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</si>
  <si>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4.2.2.4</t>
    </r>
  </si>
  <si>
    <r>
      <rPr>
        <sz val="6"/>
        <color rgb="FF000000"/>
        <rFont val="Arial"/>
      </rPr>
      <t>92770</t>
    </r>
  </si>
  <si>
    <r>
      <rPr>
        <sz val="6"/>
        <color rgb="FF000000"/>
        <rFont val="Arial"/>
      </rPr>
      <t>ARMAÇÃO DE LAJE DE ESTRUTURA CONVENCIONAL DE CONCRETO ARMADO UTILIZANDO AÇO CA-50 DE 8,0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</si>
  <si>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</si>
  <si>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</si>
  <si>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b/>
        <sz val="6"/>
        <color rgb="FF000000"/>
        <rFont val="Arial"/>
      </rPr>
      <t>4.3</t>
    </r>
  </si>
  <si>
    <r>
      <rPr>
        <b/>
        <sz val="6"/>
        <color rgb="FF000000"/>
        <rFont val="Arial"/>
      </rPr>
      <t>PILARES</t>
    </r>
  </si>
  <si>
    <r>
      <rPr>
        <b/>
        <sz val="6"/>
        <color rgb="FF000000"/>
        <rFont val="Arial"/>
      </rPr>
      <t>4.3.1</t>
    </r>
  </si>
  <si>
    <r>
      <rPr>
        <b/>
        <sz val="6"/>
        <color rgb="FF000000"/>
        <rFont val="Arial"/>
      </rPr>
      <t>PAV 01 (TÉRREO)</t>
    </r>
  </si>
  <si>
    <r>
      <rPr>
        <sz val="6"/>
        <color rgb="FF000000"/>
        <rFont val="Arial"/>
      </rPr>
      <t>4.3.1.1</t>
    </r>
  </si>
  <si>
    <r>
      <rPr>
        <sz val="6"/>
        <color rgb="FF000000"/>
        <rFont val="Arial"/>
      </rPr>
      <t>92427</t>
    </r>
  </si>
  <si>
    <r>
      <rPr>
        <sz val="6"/>
        <color rgb="FF000000"/>
        <rFont val="Arial"/>
      </rPr>
      <t>MONTAGEM E DESMONTAGEM DE FÔRMA DE PILARES RETANGULARES E ESTRUTURAS SIMILARES, PÉ-DIREITO SIMPLES, EM CHAPA DE MADEIRA COMPENSADA RESINADA, 8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</si>
  <si>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</si>
  <si>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</si>
  <si>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4.3.1.2</t>
    </r>
  </si>
  <si>
    <r>
      <rPr>
        <sz val="6"/>
        <color rgb="FF000000"/>
        <rFont val="Arial"/>
      </rPr>
      <t>103672</t>
    </r>
  </si>
  <si>
    <r>
      <rPr>
        <sz val="6"/>
        <color rgb="FF000000"/>
        <rFont val="Arial"/>
      </rPr>
      <t>CONCRETAGEM DE PILARES, FCK = 30 MPA, COM USO DE BOMBA - LANÇAMENTO, ADENSAMENTO E ACABAMENTO. AF_02/2022_PS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</si>
  <si>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</si>
  <si>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</si>
  <si>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4.3.1.3</t>
    </r>
  </si>
  <si>
    <r>
      <rPr>
        <sz val="6"/>
        <color rgb="FF000000"/>
        <rFont val="Arial"/>
      </rPr>
      <t>92760</t>
    </r>
  </si>
  <si>
    <r>
      <rPr>
        <sz val="6"/>
        <color rgb="FF000000"/>
        <rFont val="Arial"/>
      </rPr>
      <t>ARMAÇÃO DE PILAR OU VIGA DE ESTRUTURA CONVENCIONAL DE CONCRETO ARMADO UTILIZANDO AÇO CA-50 DE 6,3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</si>
  <si>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</si>
  <si>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</si>
  <si>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4.3.1.4</t>
    </r>
  </si>
  <si>
    <r>
      <rPr>
        <sz val="6"/>
        <color rgb="FF000000"/>
        <rFont val="Arial"/>
      </rPr>
      <t>92763</t>
    </r>
  </si>
  <si>
    <r>
      <rPr>
        <sz val="6"/>
        <color rgb="FF000000"/>
        <rFont val="Arial"/>
      </rPr>
      <t>ARMAÇÃO DE PILAR OU VIGA DE ESTRUTURA CONVENCIONAL DE CONCRETO ARMADO UTILIZANDO AÇO CA-50 DE 12,5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</si>
  <si>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</si>
  <si>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</si>
  <si>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4.3.1.5</t>
    </r>
  </si>
  <si>
    <r>
      <rPr>
        <sz val="6"/>
        <color rgb="FF000000"/>
        <rFont val="Arial"/>
      </rPr>
      <t>92765</t>
    </r>
  </si>
  <si>
    <r>
      <rPr>
        <sz val="6"/>
        <color rgb="FF000000"/>
        <rFont val="Arial"/>
      </rPr>
      <t>ARMAÇÃO DE PILAR OU VIGA DE ESTRUTURA CONVENCIONAL DE CONCRETO ARMADO UTILIZANDO AÇO CA-50 DE 20,0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</si>
  <si>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</si>
  <si>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</si>
  <si>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b/>
        <sz val="6"/>
        <color rgb="FF000000"/>
        <rFont val="Arial"/>
      </rPr>
      <t>4.3.2</t>
    </r>
  </si>
  <si>
    <r>
      <rPr>
        <b/>
        <sz val="6"/>
        <color rgb="FF000000"/>
        <rFont val="Arial"/>
      </rPr>
      <t>PAV 02</t>
    </r>
  </si>
  <si>
    <r>
      <rPr>
        <sz val="6"/>
        <color rgb="FF000000"/>
        <rFont val="Arial"/>
      </rPr>
      <t>4.3.2.1</t>
    </r>
  </si>
  <si>
    <r>
      <rPr>
        <sz val="6"/>
        <color rgb="FF000000"/>
        <rFont val="Arial"/>
      </rPr>
      <t>92427</t>
    </r>
  </si>
  <si>
    <r>
      <rPr>
        <sz val="6"/>
        <color rgb="FF000000"/>
        <rFont val="Arial"/>
      </rPr>
      <t>MONTAGEM E DESMONTAGEM DE FÔRMA DE PILARES RETANGULARES E ESTRUTURAS SIMILARES, PÉ-DIREITO SIMPLES, EM CHAPA DE MADEIRA COMPENSADA RESINADA, 8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</si>
  <si>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</si>
  <si>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</si>
  <si>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4.3.2.2</t>
    </r>
  </si>
  <si>
    <r>
      <rPr>
        <sz val="6"/>
        <color rgb="FF000000"/>
        <rFont val="Arial"/>
      </rPr>
      <t>103672</t>
    </r>
  </si>
  <si>
    <r>
      <rPr>
        <sz val="6"/>
        <color rgb="FF000000"/>
        <rFont val="Arial"/>
      </rPr>
      <t>CONCRETAGEM DE PILARES, FCK = 30 MPA, COM USO DE BOMBA - LANÇAMENTO, ADENSAMENTO E ACABAMENTO. AF_02/2022_PS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</si>
  <si>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</si>
  <si>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</si>
  <si>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4.3.2.3</t>
    </r>
  </si>
  <si>
    <r>
      <rPr>
        <sz val="6"/>
        <color rgb="FF000000"/>
        <rFont val="Arial"/>
      </rPr>
      <t>92763</t>
    </r>
  </si>
  <si>
    <r>
      <rPr>
        <sz val="6"/>
        <color rgb="FF000000"/>
        <rFont val="Arial"/>
      </rPr>
      <t>ARMAÇÃO DE PILAR OU VIGA DE ESTRUTURA CONVENCIONAL DE CONCRETO ARMADO UTILIZANDO AÇO CA-50 DE 12,5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</si>
  <si>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</si>
  <si>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</si>
  <si>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4.3.2.4</t>
    </r>
  </si>
  <si>
    <r>
      <rPr>
        <sz val="6"/>
        <color rgb="FF000000"/>
        <rFont val="Arial"/>
      </rPr>
      <t>92760</t>
    </r>
  </si>
  <si>
    <r>
      <rPr>
        <sz val="6"/>
        <color rgb="FF000000"/>
        <rFont val="Arial"/>
      </rPr>
      <t>ARMAÇÃO DE PILAR OU VIGA DE ESTRUTURA CONVENCIONAL DE CONCRETO ARMADO UTILIZANDO AÇO CA-50 DE 6,3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</si>
  <si>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</si>
  <si>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</si>
  <si>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4.3.2.5</t>
    </r>
  </si>
  <si>
    <r>
      <rPr>
        <sz val="6"/>
        <color rgb="FF000000"/>
        <rFont val="Arial"/>
      </rPr>
      <t>92765</t>
    </r>
  </si>
  <si>
    <r>
      <rPr>
        <sz val="6"/>
        <color rgb="FF000000"/>
        <rFont val="Arial"/>
      </rPr>
      <t>ARMAÇÃO DE PILAR OU VIGA DE ESTRUTURA CONVENCIONAL DE CONCRETO ARMADO UTILIZANDO AÇO CA-50 DE 20,0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</si>
  <si>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</si>
  <si>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</si>
  <si>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b/>
        <sz val="6"/>
        <color rgb="FF000000"/>
        <rFont val="Arial"/>
      </rPr>
      <t>4.4</t>
    </r>
  </si>
  <si>
    <r>
      <rPr>
        <b/>
        <sz val="6"/>
        <color rgb="FF000000"/>
        <rFont val="Arial"/>
      </rPr>
      <t>PLATIBANDAS</t>
    </r>
  </si>
  <si>
    <r>
      <rPr>
        <sz val="6"/>
        <color rgb="FF000000"/>
        <rFont val="Arial"/>
      </rPr>
      <t>4.4.1</t>
    </r>
  </si>
  <si>
    <r>
      <rPr>
        <sz val="6"/>
        <color rgb="FF000000"/>
        <rFont val="Arial"/>
      </rPr>
      <t>92448</t>
    </r>
  </si>
  <si>
    <r>
      <rPr>
        <sz val="6"/>
        <color rgb="FF000000"/>
        <rFont val="Arial"/>
      </rPr>
      <t>MONTAGEM E DESMONTAGEM DE FÔRMA DE VIGA, ESCORAMENTO COM PONTALETE DE MADEIRA, PÉ-DIREITO SIMPLES, EM MADEIRA SERRADA, 4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</si>
  <si>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</si>
  <si>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</si>
  <si>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4.4.2</t>
    </r>
  </si>
  <si>
    <r>
      <rPr>
        <sz val="6"/>
        <color rgb="FF000000"/>
        <rFont val="Arial"/>
      </rPr>
      <t>103675</t>
    </r>
  </si>
  <si>
    <r>
      <rPr>
        <sz val="6"/>
        <color rgb="FF000000"/>
        <rFont val="Arial"/>
      </rPr>
      <t>CONCRETAGEM DE VIGAS E LAJES, FCK=30 MPA, PARA LAJES MACIÇAS OU NERVURADAS COM USO DE BOMBA - LANÇAMENTO, ADENSAMENTO E ACABAMENTO. AF_02/2022_PS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</si>
  <si>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</si>
  <si>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</si>
  <si>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4.4.3</t>
    </r>
  </si>
  <si>
    <r>
      <rPr>
        <sz val="6"/>
        <color rgb="FF000000"/>
        <rFont val="Arial"/>
      </rPr>
      <t>92759</t>
    </r>
  </si>
  <si>
    <r>
      <rPr>
        <sz val="6"/>
        <color rgb="FF000000"/>
        <rFont val="Arial"/>
      </rPr>
      <t>ARMAÇÃO DE PILAR OU VIGA DE ESTRUTURA CONVENCIONAL DE CONCRETO ARMADO UTILIZANDO AÇO CA-60 DE 5,0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</si>
  <si>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</si>
  <si>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</si>
  <si>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4.4.4</t>
    </r>
  </si>
  <si>
    <r>
      <rPr>
        <sz val="6"/>
        <color rgb="FF000000"/>
        <rFont val="Arial"/>
      </rPr>
      <t>92761</t>
    </r>
  </si>
  <si>
    <r>
      <rPr>
        <sz val="6"/>
        <color rgb="FF000000"/>
        <rFont val="Arial"/>
      </rPr>
      <t>ARMAÇÃO DE PILAR OU VIGA DE ESTRUTURA CONVENCIONAL DE CONCRETO ARMADO UTILIZANDO AÇO CA-50 DE 8,0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</si>
  <si>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</si>
  <si>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</si>
  <si>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b/>
        <sz val="6"/>
        <color rgb="FF000000"/>
        <rFont val="Arial"/>
      </rPr>
      <t>4.5</t>
    </r>
  </si>
  <si>
    <r>
      <rPr>
        <b/>
        <sz val="6"/>
        <color rgb="FF000000"/>
        <rFont val="Arial"/>
      </rPr>
      <t>VERGAS E CONTRAVERGAS</t>
    </r>
  </si>
  <si>
    <r>
      <rPr>
        <sz val="6"/>
        <color rgb="FF000000"/>
        <rFont val="Arial"/>
      </rPr>
      <t>4.5.1</t>
    </r>
  </si>
  <si>
    <r>
      <rPr>
        <sz val="6"/>
        <color rgb="FF000000"/>
        <rFont val="Arial"/>
      </rPr>
      <t>93187</t>
    </r>
  </si>
  <si>
    <r>
      <rPr>
        <sz val="6"/>
        <color rgb="FF000000"/>
        <rFont val="Arial"/>
      </rPr>
      <t>VERGA MOLDADA IN LOCO EM CONCRETO, ESPESSURA DE *20* CM.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</si>
  <si>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</si>
  <si>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</si>
  <si>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4.5.2</t>
    </r>
  </si>
  <si>
    <r>
      <rPr>
        <sz val="6"/>
        <color rgb="FF000000"/>
        <rFont val="Arial"/>
      </rPr>
      <t>93197</t>
    </r>
  </si>
  <si>
    <r>
      <rPr>
        <sz val="6"/>
        <color rgb="FF000000"/>
        <rFont val="Arial"/>
      </rPr>
      <t>CONTRAVERGA MOLDADA IN LOCO EM CONCRETO, ESPESSURA DE *20* CM.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</si>
  <si>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</si>
  <si>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</si>
  <si>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b/>
        <sz val="6"/>
        <color rgb="FF000000"/>
        <rFont val="Arial"/>
      </rPr>
      <t>5</t>
    </r>
  </si>
  <si>
    <r>
      <rPr>
        <b/>
        <sz val="6"/>
        <color rgb="FF000000"/>
        <rFont val="Arial"/>
      </rPr>
      <t>ALVENARIAS</t>
    </r>
  </si>
  <si>
    <r>
      <rPr>
        <sz val="6"/>
        <color rgb="FF000000"/>
        <rFont val="Arial"/>
      </rPr>
      <t>5.1</t>
    </r>
  </si>
  <si>
    <r>
      <rPr>
        <sz val="6"/>
        <color rgb="FF000000"/>
        <rFont val="Arial"/>
      </rPr>
      <t>93202</t>
    </r>
  </si>
  <si>
    <r>
      <rPr>
        <sz val="6"/>
        <color rgb="FF000000"/>
        <rFont val="Arial"/>
      </rPr>
      <t>FIXAÇÃO (ENCUNHAMENTO) DE ALVENARIA DE VEDAÇÃO COM TIJOLO MACIÇO.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</si>
  <si>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</si>
  <si>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</si>
  <si>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5.2</t>
    </r>
  </si>
  <si>
    <r>
      <rPr>
        <sz val="6"/>
        <color rgb="FF000000"/>
        <rFont val="Arial"/>
      </rPr>
      <t>103330</t>
    </r>
  </si>
  <si>
    <r>
      <rPr>
        <sz val="6"/>
        <color rgb="FF000000"/>
        <rFont val="Arial"/>
      </rPr>
      <t>(PAREDE INTERNA)-ALVENARIA DE VEDAÇÃO DE BLOCOS CERÂMICOS FURADOS NA HORIZONTAL DE 11,5X19X19 CM (ESPESSURA 11,5 CM) E ARGAMASSA DE ASSENTAMENTO COM PREPARO EM BETONEIRA. AF_12/2021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</si>
  <si>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</si>
  <si>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</si>
  <si>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5.3</t>
    </r>
  </si>
  <si>
    <r>
      <rPr>
        <sz val="6"/>
        <color rgb="FF000000"/>
        <rFont val="Arial"/>
      </rPr>
      <t>103326</t>
    </r>
  </si>
  <si>
    <r>
      <rPr>
        <sz val="6"/>
        <color rgb="FF000000"/>
        <rFont val="Arial"/>
      </rPr>
      <t>(PAREDE EXTERNA)-ALVENARIA DE VEDAÇÃO DE BLOCOS CERÂMICOS FURADOS NA VERTICAL DE 19X19X39 CM (ESPESSURA 19 CM) E ARGAMASSA DE ASSENTAMENTO COM PREPARO EM BETONEIRA. AF_12/2021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</si>
  <si>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</si>
  <si>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</si>
  <si>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5.4</t>
    </r>
  </si>
  <si>
    <r>
      <rPr>
        <sz val="6"/>
        <color rgb="FF000000"/>
        <rFont val="Arial"/>
      </rPr>
      <t>103330</t>
    </r>
  </si>
  <si>
    <r>
      <rPr>
        <sz val="6"/>
        <color rgb="FF000000"/>
        <rFont val="Arial"/>
      </rPr>
      <t>(PLATIBANDA)-ALVENARIA DE VEDAÇÃO DE BLOCOS CERÂMICOS FURADOS NA HORIZONTAL DE 11,5X19X19 CM (ESPESSURA 11,5 CM) E ARGAMASSA DE ASSENTAMENTO COM PREPARO EM BETONEIRA. AF_12/2021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</si>
  <si>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</si>
  <si>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</si>
  <si>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6</t>
    </r>
  </si>
  <si>
    <r>
      <rPr>
        <b/>
        <sz val="6"/>
        <color rgb="FF000000"/>
        <rFont val="Arial"/>
      </rPr>
      <t>REVESTIMENTOS</t>
    </r>
  </si>
  <si>
    <r>
      <rPr>
        <b/>
        <sz val="6"/>
        <color rgb="FF000000"/>
        <rFont val="Arial"/>
      </rPr>
      <t>6.1</t>
    </r>
  </si>
  <si>
    <r>
      <rPr>
        <b/>
        <sz val="6"/>
        <color rgb="FF000000"/>
        <rFont val="Arial"/>
      </rPr>
      <t>REVESTIMENTO INTERNO</t>
    </r>
  </si>
  <si>
    <r>
      <rPr>
        <sz val="6"/>
        <color rgb="FF000000"/>
        <rFont val="Arial"/>
      </rPr>
      <t>6.1.1</t>
    </r>
  </si>
  <si>
    <r>
      <rPr>
        <sz val="6"/>
        <color rgb="FF000000"/>
        <rFont val="Arial"/>
      </rPr>
      <t>87879</t>
    </r>
  </si>
  <si>
    <r>
      <rPr>
        <sz val="6"/>
        <color rgb="FF000000"/>
        <rFont val="Arial"/>
      </rPr>
      <t>CHAPISCO APLICADO EM ALVENARIAS E ESTRUTURAS DE CONCRETO INTERNAS, COM COLHER DE PEDREIRO. ARGAMASSA TRAÇO 1:3 COM PREPARO EM BETONEIRA 400L. AF_10/2022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</si>
  <si>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</si>
  <si>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</si>
  <si>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6.1.2</t>
    </r>
  </si>
  <si>
    <r>
      <rPr>
        <sz val="6"/>
        <color rgb="FF000000"/>
        <rFont val="Arial"/>
      </rPr>
      <t>104952</t>
    </r>
  </si>
  <si>
    <r>
      <rPr>
        <sz val="6"/>
        <color rgb="FF000000"/>
        <rFont val="Arial"/>
      </rPr>
      <t>MASSA ÚNICA, EM ARGAMASSA TRAÇO 1:2:8, PREPARO MANUAL, APLICADA MANUALMENTE EM PAREDES INTERNAS DE AMBIENTES COM ÁREA MAIOR QUE 10M², E = 17,5MM, COM TALISCAS.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</si>
  <si>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</si>
  <si>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</si>
  <si>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6.1.3</t>
    </r>
  </si>
  <si>
    <r>
      <rPr>
        <sz val="6"/>
        <color rgb="FF000000"/>
        <rFont val="Arial"/>
      </rPr>
      <t>87887</t>
    </r>
  </si>
  <si>
    <r>
      <rPr>
        <sz val="6"/>
        <color rgb="FF000000"/>
        <rFont val="Arial"/>
      </rPr>
      <t>CHAPISCO APLICADO NO TETO OU EM ESTRUTURA, COM DESEMPENADEIRA DENTADA. ARGAMASSA INDUSTRIALIZADA COM PREPARO EM MISTURADOR 300 KG. AF_10/2022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</si>
  <si>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</si>
  <si>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</si>
  <si>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6.1.4</t>
    </r>
  </si>
  <si>
    <r>
      <rPr>
        <sz val="6"/>
        <color rgb="FF000000"/>
        <rFont val="Arial"/>
      </rPr>
      <t>90406</t>
    </r>
  </si>
  <si>
    <r>
      <rPr>
        <sz val="6"/>
        <color rgb="FF000000"/>
        <rFont val="Arial"/>
      </rPr>
      <t>MASSA ÚNICA, EM ARGAMASSA TRAÇO 1:2:8, PREPARO MECÂNICO, APLICADA MANUALMENTE EM TETO, E = 17,5MM, COM TALISCAS.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</si>
  <si>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</si>
  <si>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</si>
  <si>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6.2</t>
    </r>
  </si>
  <si>
    <r>
      <rPr>
        <b/>
        <sz val="6"/>
        <color rgb="FF000000"/>
        <rFont val="Arial"/>
      </rPr>
      <t>REVESTIMENTO EXTERNO</t>
    </r>
  </si>
  <si>
    <r>
      <rPr>
        <sz val="6"/>
        <color rgb="FF000000"/>
        <rFont val="Arial"/>
      </rPr>
      <t>6.2.1</t>
    </r>
  </si>
  <si>
    <r>
      <rPr>
        <sz val="6"/>
        <color rgb="FF000000"/>
        <rFont val="Arial"/>
      </rPr>
      <t>87879</t>
    </r>
  </si>
  <si>
    <r>
      <rPr>
        <sz val="6"/>
        <color rgb="FF000000"/>
        <rFont val="Arial"/>
      </rPr>
      <t>CHAPISCO APLICADO EM ALVENARIAS E ESTRUTURAS DE CONCRETO INTERNAS, COM COLHER DE PEDREIRO. ARGAMASSA TRAÇO 1:3 COM PREPARO EM BETONEIRA 400L. AF_10/2022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</si>
  <si>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</si>
  <si>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</si>
  <si>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6.2.2</t>
    </r>
  </si>
  <si>
    <r>
      <rPr>
        <sz val="6"/>
        <color rgb="FF000000"/>
        <rFont val="Arial"/>
      </rPr>
      <t>87775</t>
    </r>
  </si>
  <si>
    <r>
      <rPr>
        <sz val="6"/>
        <color rgb="FF000000"/>
        <rFont val="Arial"/>
      </rPr>
      <t>EMBOÇO OU MASSA ÚNICA EM ARGAMASSA TRAÇO 1:2:8, PREPARO MECÂNICO COM BETONEIRA 400 L, APLICADA MANUALMENTE EM PANOS DE FACHADA COM PRESENÇA DE VÃOS, ESPESSURA DE 25 MM. AF_08/2022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</si>
  <si>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</si>
  <si>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</si>
  <si>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7</t>
    </r>
  </si>
  <si>
    <r>
      <rPr>
        <b/>
        <sz val="6"/>
        <color rgb="FF000000"/>
        <rFont val="Arial"/>
      </rPr>
      <t>PISO E AZULEJO</t>
    </r>
  </si>
  <si>
    <r>
      <rPr>
        <sz val="6"/>
        <color rgb="FF000000"/>
        <rFont val="Arial"/>
      </rPr>
      <t>7.1</t>
    </r>
  </si>
  <si>
    <r>
      <rPr>
        <sz val="6"/>
        <color rgb="FF000000"/>
        <rFont val="Arial"/>
      </rPr>
      <t>87690</t>
    </r>
  </si>
  <si>
    <r>
      <rPr>
        <sz val="6"/>
        <color rgb="FF000000"/>
        <rFont val="Arial"/>
      </rPr>
      <t>CONTRAPISO EM ARGAMASSA TRAÇO 1:4 (CIMENTO E AREIA), PREPARO MECÂNICO COM BETONEIRA 400 L, APLICADO EM ÁREAS SECAS SOBRE LAJE, NÃO ADERIDO, ACABAMENTO NÃO REFORÇADO, ESPESSURA 5CM. AF_07/2021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</si>
  <si>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</si>
  <si>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</si>
  <si>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7.2</t>
    </r>
  </si>
  <si>
    <r>
      <rPr>
        <sz val="6"/>
        <color rgb="FF000000"/>
        <rFont val="Arial"/>
      </rPr>
      <t>104598</t>
    </r>
  </si>
  <si>
    <r>
      <rPr>
        <sz val="6"/>
        <color rgb="FF000000"/>
        <rFont val="Arial"/>
      </rPr>
      <t>REVESTIMENTO CERÂMICO PARA PISO COM PLACAS TIPO PORCELANATO DE DIMENSÕES 80X80 CM APLICADA EM AMBIENTES DE ÁREA MAIOR QUE 10 M². AF_02/2023_PE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</si>
  <si>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</si>
  <si>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</si>
  <si>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7.3</t>
    </r>
  </si>
  <si>
    <r>
      <rPr>
        <sz val="6"/>
        <color rgb="FF000000"/>
        <rFont val="Arial"/>
      </rPr>
      <t>13.331.0051-A</t>
    </r>
  </si>
  <si>
    <r>
      <rPr>
        <sz val="6"/>
        <color rgb="FF000000"/>
        <rFont val="Arial"/>
      </rPr>
      <t>RODAPE DE CERAMICA EM PORCELANATO, COM 7, 5 A 10CM DE ALTURA, ASSENTE CONFORME ITEM 13.025.0058.FEITO A PARTIR DE PLACA DEPORCELANATO COM AREA INFERIOR A 1, 00M2</t>
    </r>
  </si>
  <si>
    <r>
      <rPr>
        <sz val="6"/>
        <color rgb="FF000000"/>
        <rFont val="Arial"/>
      </rPr>
      <t>EMOP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</si>
  <si>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</si>
  <si>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7.4</t>
    </r>
  </si>
  <si>
    <r>
      <rPr>
        <sz val="6"/>
        <color rgb="FF000000"/>
        <rFont val="Arial"/>
      </rPr>
      <t>98557</t>
    </r>
  </si>
  <si>
    <r>
      <rPr>
        <sz val="6"/>
        <color rgb="FF000000"/>
        <rFont val="Arial"/>
      </rPr>
      <t>(PAREDES INTERNAS E EXTERNAS h=60CM DUAS FACES+BASE)-IMPERMEABILIZAÇÃO DE SUPERFÍCIE COM EMULSÃO ASFÁLTICA, 2 DEMÃOS. AF_09/2023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</si>
  <si>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</si>
  <si>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</si>
  <si>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7.5</t>
    </r>
  </si>
  <si>
    <r>
      <rPr>
        <sz val="6"/>
        <color rgb="FF000000"/>
        <rFont val="Arial"/>
      </rPr>
      <t>98557</t>
    </r>
  </si>
  <si>
    <r>
      <rPr>
        <sz val="6"/>
        <color rgb="FF000000"/>
        <rFont val="Arial"/>
      </rPr>
      <t>(MARQUISE)-IMPERMEABILIZAÇÃO DE SUPERFÍCIE COM EMULSÃO ASFÁLTICA, 2 DEMÃOS. AF_09/2023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</si>
  <si>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</si>
  <si>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</si>
  <si>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8</t>
    </r>
  </si>
  <si>
    <r>
      <rPr>
        <b/>
        <sz val="6"/>
        <color rgb="FF000000"/>
        <rFont val="Arial"/>
      </rPr>
      <t>SOLEIRAS E PINGADEIRAS</t>
    </r>
  </si>
  <si>
    <r>
      <rPr>
        <sz val="6"/>
        <color rgb="FF000000"/>
        <rFont val="Arial"/>
      </rPr>
      <t>8.1</t>
    </r>
  </si>
  <si>
    <r>
      <rPr>
        <sz val="6"/>
        <color rgb="FF000000"/>
        <rFont val="Arial"/>
      </rPr>
      <t>98689</t>
    </r>
  </si>
  <si>
    <r>
      <rPr>
        <sz val="6"/>
        <color rgb="FF000000"/>
        <rFont val="Arial"/>
      </rPr>
      <t>SOLEIRA EM GRANITO, LARGURA 15 CM, ESPESSURA 2,0 CM. AF_02/2026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</si>
  <si>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</si>
  <si>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</si>
  <si>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8.2</t>
    </r>
  </si>
  <si>
    <r>
      <rPr>
        <sz val="6"/>
        <color rgb="FF000000"/>
        <rFont val="Arial"/>
      </rPr>
      <t>101965</t>
    </r>
  </si>
  <si>
    <r>
      <rPr>
        <sz val="6"/>
        <color rgb="FF000000"/>
        <rFont val="Arial"/>
      </rPr>
      <t>PEITORIL LINEAR EM GRANITO OU MÁRMORE, L = 15CM, ASSENTADO COM ARGAMASSA 1:6 COM ADITIVO. AF_11/2020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</si>
  <si>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</si>
  <si>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</si>
  <si>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b/>
        <sz val="6"/>
        <color rgb="FF000000"/>
        <rFont val="Arial"/>
      </rPr>
      <t>9</t>
    </r>
  </si>
  <si>
    <r>
      <rPr>
        <b/>
        <sz val="6"/>
        <color rgb="FF000000"/>
        <rFont val="Arial"/>
      </rPr>
      <t>ESQUADRIAS</t>
    </r>
  </si>
  <si>
    <r>
      <rPr>
        <b/>
        <sz val="6"/>
        <color rgb="FF000000"/>
        <rFont val="Arial"/>
      </rPr>
      <t>9.1</t>
    </r>
  </si>
  <si>
    <r>
      <rPr>
        <b/>
        <sz val="6"/>
        <color rgb="FF000000"/>
        <rFont val="Arial"/>
      </rPr>
      <t>JANELAS</t>
    </r>
  </si>
  <si>
    <r>
      <rPr>
        <b/>
        <sz val="6"/>
        <color rgb="FF000000"/>
        <rFont val="Arial"/>
      </rPr>
      <t>9.1.1</t>
    </r>
  </si>
  <si>
    <r>
      <rPr>
        <b/>
        <sz val="6"/>
        <color rgb="FF000000"/>
        <rFont val="Arial"/>
      </rPr>
      <t>JA 01</t>
    </r>
  </si>
  <si>
    <r>
      <rPr>
        <sz val="6"/>
        <color rgb="FF000000"/>
        <rFont val="Arial"/>
      </rPr>
      <t>9.1.1.1</t>
    </r>
  </si>
  <si>
    <r>
      <rPr>
        <sz val="6"/>
        <color rgb="FF000000"/>
        <rFont val="Arial"/>
      </rPr>
      <t>00036888</t>
    </r>
  </si>
  <si>
    <r>
      <rPr>
        <sz val="6"/>
        <color rgb="FF000000"/>
        <rFont val="Arial"/>
      </rPr>
      <t>GUARNICAO / MOLDURA / ARREMATE DE ACABAMENTO PARA ESQUADRIA, EM ALUMINIO PERFIL 25, ACABAMENTO ANODIZADO BRANCO OU BRILHANTE, PARA 1 FACE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</si>
  <si>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</si>
  <si>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</si>
  <si>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9.1.1.2</t>
    </r>
  </si>
  <si>
    <r>
      <rPr>
        <sz val="6"/>
        <color rgb="FF000000"/>
        <rFont val="Arial"/>
      </rPr>
      <t>94589</t>
    </r>
  </si>
  <si>
    <r>
      <rPr>
        <sz val="6"/>
        <color rgb="FF000000"/>
        <rFont val="Arial"/>
      </rPr>
      <t>CONTRAMARCO DE ALUMÍNIO, FIXAÇÃO COM ARGAMASSA - FORNECIMENTO E INSTALAÇÃO. AF_11/2024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</si>
  <si>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</si>
  <si>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</si>
  <si>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9.1.1.3</t>
    </r>
  </si>
  <si>
    <r>
      <rPr>
        <sz val="6"/>
        <color rgb="FF000000"/>
        <rFont val="Arial"/>
      </rPr>
      <t>02.01.08.101.117</t>
    </r>
  </si>
  <si>
    <r>
      <rPr>
        <sz val="6"/>
        <color rgb="FF000000"/>
        <rFont val="Arial"/>
      </rPr>
      <t>NEJ 175_Janela basculante (4 basculantes) com alavanca baixa, vidro laminado 6 mm (alumínio anodizado fosco), 90 cm &lt;= H &lt;= 120 cm, L &gt;= 63 cm</t>
    </r>
  </si>
  <si>
    <r>
      <rPr>
        <sz val="6"/>
        <color rgb="FF000000"/>
        <rFont val="Arial"/>
      </rPr>
      <t>CPTM</t>
    </r>
  </si>
  <si>
    <r>
      <rPr>
        <sz val="6"/>
        <color rgb="FF000000"/>
        <rFont val="Arial"/>
      </rPr>
      <t>m²</t>
    </r>
  </si>
  <si>
    <r>
      <rPr>
        <sz val="6"/>
        <color rgb="FF000000"/>
        <rFont val="Arial"/>
      </rPr>
      <t>9.1.1.4</t>
    </r>
  </si>
  <si>
    <r>
      <rPr>
        <sz val="6"/>
        <color rgb="FF000000"/>
        <rFont val="Arial"/>
      </rPr>
      <t>94570</t>
    </r>
  </si>
  <si>
    <r>
      <rPr>
        <sz val="6"/>
        <color rgb="FF000000"/>
        <rFont val="Arial"/>
      </rPr>
      <t>JANELA DE ALUMÍNIO DE CORRER COM 2 FOLHAS PARA VIDROS (VIDROS INCLUSOS), BATENTE/ REQUADRO 6 A 14 CM, ACABAMENTO COM ACETATO OU BRILHANTE, FIXAÇÃO COM PARAFUSO, SEM GUARNIÇÃO/ ALIZAR, DIMENSÕES 100X120 CM, VEDAÇÃO COM SILICONE, EXCLUSIVE CONTRAMARCO - FORNECIMENTO E INSTALAÇÃO. AF_11/2024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</si>
  <si>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</si>
  <si>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</si>
  <si>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9.1.1.5</t>
    </r>
  </si>
  <si>
    <r>
      <rPr>
        <sz val="6"/>
        <color rgb="FF000000"/>
        <rFont val="Arial"/>
      </rPr>
      <t>88315</t>
    </r>
  </si>
  <si>
    <r>
      <rPr>
        <sz val="6"/>
        <color rgb="FF000000"/>
        <rFont val="Arial"/>
      </rPr>
      <t>SERRALHEIRO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</si>
  <si>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</si>
  <si>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</si>
  <si>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b/>
        <sz val="6"/>
        <color rgb="FF000000"/>
        <rFont val="Arial"/>
      </rPr>
      <t>9.1.2</t>
    </r>
  </si>
  <si>
    <r>
      <rPr>
        <b/>
        <sz val="6"/>
        <color rgb="FF000000"/>
        <rFont val="Arial"/>
      </rPr>
      <t>JA 02</t>
    </r>
  </si>
  <si>
    <r>
      <rPr>
        <sz val="6"/>
        <color rgb="FF000000"/>
        <rFont val="Arial"/>
      </rPr>
      <t>9.1.2.1</t>
    </r>
  </si>
  <si>
    <r>
      <rPr>
        <sz val="6"/>
        <color rgb="FF000000"/>
        <rFont val="Arial"/>
      </rPr>
      <t>00036888</t>
    </r>
  </si>
  <si>
    <r>
      <rPr>
        <sz val="6"/>
        <color rgb="FF000000"/>
        <rFont val="Arial"/>
      </rPr>
      <t>GUARNICAO / MOLDURA / ARREMATE DE ACABAMENTO PARA ESQUADRIA, EM ALUMINIO PERFIL 25, ACABAMENTO ANODIZADO BRANCO OU BRILHANTE, PARA 1 FACE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</si>
  <si>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</si>
  <si>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</si>
  <si>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9.1.2.2</t>
    </r>
  </si>
  <si>
    <r>
      <rPr>
        <sz val="6"/>
        <color rgb="FF000000"/>
        <rFont val="Arial"/>
      </rPr>
      <t>94589</t>
    </r>
  </si>
  <si>
    <r>
      <rPr>
        <sz val="6"/>
        <color rgb="FF000000"/>
        <rFont val="Arial"/>
      </rPr>
      <t>CONTRAMARCO DE ALUMÍNIO, FIXAÇÃO COM ARGAMASSA - FORNECIMENTO E INSTALAÇÃO. AF_11/2024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</si>
  <si>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</si>
  <si>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</si>
  <si>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9.1.2.3</t>
    </r>
  </si>
  <si>
    <r>
      <rPr>
        <sz val="6"/>
        <color rgb="FF000000"/>
        <rFont val="Arial"/>
      </rPr>
      <t>02.01.08.101.117</t>
    </r>
  </si>
  <si>
    <r>
      <rPr>
        <sz val="6"/>
        <color rgb="FF000000"/>
        <rFont val="Arial"/>
      </rPr>
      <t>NEJ 175_Janela basculante (4 basculantes) com alavanca baixa, vidro laminado 6 mm (alumínio anodizado fosco), 90 cm &lt;= H &lt;= 120 cm, L &gt;= 63 cm</t>
    </r>
  </si>
  <si>
    <r>
      <rPr>
        <sz val="6"/>
        <color rgb="FF000000"/>
        <rFont val="Arial"/>
      </rPr>
      <t>CPTM</t>
    </r>
  </si>
  <si>
    <r>
      <rPr>
        <sz val="6"/>
        <color rgb="FF000000"/>
        <rFont val="Arial"/>
      </rPr>
      <t>m²</t>
    </r>
  </si>
  <si>
    <r>
      <rPr>
        <sz val="6"/>
        <color rgb="FF000000"/>
        <rFont val="Arial"/>
      </rPr>
      <t>9.1.2.4</t>
    </r>
  </si>
  <si>
    <r>
      <rPr>
        <sz val="6"/>
        <color rgb="FF000000"/>
        <rFont val="Arial"/>
      </rPr>
      <t>88315</t>
    </r>
  </si>
  <si>
    <r>
      <rPr>
        <sz val="6"/>
        <color rgb="FF000000"/>
        <rFont val="Arial"/>
      </rPr>
      <t>SERRALHEIRO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</si>
  <si>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</si>
  <si>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</si>
  <si>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b/>
        <sz val="6"/>
        <color rgb="FF000000"/>
        <rFont val="Arial"/>
      </rPr>
      <t>9.1.3</t>
    </r>
  </si>
  <si>
    <r>
      <rPr>
        <b/>
        <sz val="6"/>
        <color rgb="FF000000"/>
        <rFont val="Arial"/>
      </rPr>
      <t>JA 03</t>
    </r>
  </si>
  <si>
    <r>
      <rPr>
        <sz val="6"/>
        <color rgb="FF000000"/>
        <rFont val="Arial"/>
      </rPr>
      <t>9.1.3.1</t>
    </r>
  </si>
  <si>
    <r>
      <rPr>
        <sz val="6"/>
        <color rgb="FF000000"/>
        <rFont val="Arial"/>
      </rPr>
      <t>00036888</t>
    </r>
  </si>
  <si>
    <r>
      <rPr>
        <sz val="6"/>
        <color rgb="FF000000"/>
        <rFont val="Arial"/>
      </rPr>
      <t>GUARNICAO / MOLDURA / ARREMATE DE ACABAMENTO PARA ESQUADRIA, EM ALUMINIO PERFIL 25, ACABAMENTO ANODIZADO BRANCO OU BRILHANTE, PARA 1 FACE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</si>
  <si>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</si>
  <si>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</si>
  <si>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9.1.3.2</t>
    </r>
  </si>
  <si>
    <r>
      <rPr>
        <sz val="6"/>
        <color rgb="FF000000"/>
        <rFont val="Arial"/>
      </rPr>
      <t>94589</t>
    </r>
  </si>
  <si>
    <r>
      <rPr>
        <sz val="6"/>
        <color rgb="FF000000"/>
        <rFont val="Arial"/>
      </rPr>
      <t>CONTRAMARCO DE ALUMÍNIO, FIXAÇÃO COM ARGAMASSA - FORNECIMENTO E INSTALAÇÃO. AF_11/2024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</si>
  <si>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</si>
  <si>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</si>
  <si>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9.1.3.3</t>
    </r>
  </si>
  <si>
    <r>
      <rPr>
        <sz val="6"/>
        <color rgb="FF000000"/>
        <rFont val="Arial"/>
      </rPr>
      <t>02.01.08.101.117</t>
    </r>
  </si>
  <si>
    <r>
      <rPr>
        <sz val="6"/>
        <color rgb="FF000000"/>
        <rFont val="Arial"/>
      </rPr>
      <t>NEJ 175_Janela basculante (4 basculantes) com alavanca baixa, vidro laminado 6 mm (alumínio anodizado fosco), 90 cm &lt;= H &lt;= 120 cm, L &gt;= 63 cm</t>
    </r>
  </si>
  <si>
    <r>
      <rPr>
        <sz val="6"/>
        <color rgb="FF000000"/>
        <rFont val="Arial"/>
      </rPr>
      <t>CPTM</t>
    </r>
  </si>
  <si>
    <r>
      <rPr>
        <sz val="6"/>
        <color rgb="FF000000"/>
        <rFont val="Arial"/>
      </rPr>
      <t>m²</t>
    </r>
  </si>
  <si>
    <r>
      <rPr>
        <sz val="6"/>
        <color rgb="FF000000"/>
        <rFont val="Arial"/>
      </rPr>
      <t>9.1.3.4</t>
    </r>
  </si>
  <si>
    <r>
      <rPr>
        <sz val="6"/>
        <color rgb="FF000000"/>
        <rFont val="Arial"/>
      </rPr>
      <t>88315</t>
    </r>
  </si>
  <si>
    <r>
      <rPr>
        <sz val="6"/>
        <color rgb="FF000000"/>
        <rFont val="Arial"/>
      </rPr>
      <t>SERRALHEIRO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</si>
  <si>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</si>
  <si>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</si>
  <si>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b/>
        <sz val="6"/>
        <color rgb="FF000000"/>
        <rFont val="Arial"/>
      </rPr>
      <t>9.1.4</t>
    </r>
  </si>
  <si>
    <r>
      <rPr>
        <b/>
        <sz val="6"/>
        <color rgb="FF000000"/>
        <rFont val="Arial"/>
      </rPr>
      <t>JA 04</t>
    </r>
  </si>
  <si>
    <r>
      <rPr>
        <sz val="6"/>
        <color rgb="FF000000"/>
        <rFont val="Arial"/>
      </rPr>
      <t>9.1.4.1</t>
    </r>
  </si>
  <si>
    <r>
      <rPr>
        <sz val="6"/>
        <color rgb="FF000000"/>
        <rFont val="Arial"/>
      </rPr>
      <t>00036888</t>
    </r>
  </si>
  <si>
    <r>
      <rPr>
        <sz val="6"/>
        <color rgb="FF000000"/>
        <rFont val="Arial"/>
      </rPr>
      <t>GUARNICAO / MOLDURA / ARREMATE DE ACABAMENTO PARA ESQUADRIA, EM ALUMINIO PERFIL 25, ACABAMENTO ANODIZADO BRANCO OU BRILHANTE, PARA 1 FACE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</si>
  <si>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</si>
  <si>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</si>
  <si>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9.1.4.2</t>
    </r>
  </si>
  <si>
    <r>
      <rPr>
        <sz val="6"/>
        <color rgb="FF000000"/>
        <rFont val="Arial"/>
      </rPr>
      <t>94589</t>
    </r>
  </si>
  <si>
    <r>
      <rPr>
        <sz val="6"/>
        <color rgb="FF000000"/>
        <rFont val="Arial"/>
      </rPr>
      <t>CONTRAMARCO DE ALUMÍNIO, FIXAÇÃO COM ARGAMASSA - FORNECIMENTO E INSTALAÇÃO. AF_11/2024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</si>
  <si>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</si>
  <si>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</si>
  <si>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9.1.4.3</t>
    </r>
  </si>
  <si>
    <r>
      <rPr>
        <sz val="6"/>
        <color rgb="FF000000"/>
        <rFont val="Arial"/>
      </rPr>
      <t>94570</t>
    </r>
  </si>
  <si>
    <r>
      <rPr>
        <sz val="6"/>
        <color rgb="FF000000"/>
        <rFont val="Arial"/>
      </rPr>
      <t>JANELA DE ALUMÍNIO DE CORRER COM 2 FOLHAS PARA VIDROS (VIDROS INCLUSOS), BATENTE/ REQUADRO 6 A 14 CM, ACABAMENTO COM ACETATO OU BRILHANTE, FIXAÇÃO COM PARAFUSO, SEM GUARNIÇÃO/ ALIZAR, DIMENSÕES 100X120 CM, VEDAÇÃO COM SILICONE, EXCLUSIVE CONTRAMARCO - FORNECIMENTO E INSTALAÇÃO. AF_11/2024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</si>
  <si>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</si>
  <si>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</si>
  <si>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9.1.4.4</t>
    </r>
  </si>
  <si>
    <r>
      <rPr>
        <sz val="6"/>
        <color rgb="FF000000"/>
        <rFont val="Arial"/>
      </rPr>
      <t>02.01.08.101.117</t>
    </r>
  </si>
  <si>
    <r>
      <rPr>
        <sz val="6"/>
        <color rgb="FF000000"/>
        <rFont val="Arial"/>
      </rPr>
      <t>NEJ 175_Janela basculante (4 basculantes) com alavanca baixa, vidro laminado 6 mm (alumínio anodizado fosco), 90 cm &lt;= H &lt;= 120 cm, L &gt;= 63 cm</t>
    </r>
  </si>
  <si>
    <r>
      <rPr>
        <sz val="6"/>
        <color rgb="FF000000"/>
        <rFont val="Arial"/>
      </rPr>
      <t>CPTM</t>
    </r>
  </si>
  <si>
    <r>
      <rPr>
        <sz val="6"/>
        <color rgb="FF000000"/>
        <rFont val="Arial"/>
      </rPr>
      <t>m²</t>
    </r>
  </si>
  <si>
    <r>
      <rPr>
        <sz val="6"/>
        <color rgb="FF000000"/>
        <rFont val="Arial"/>
      </rPr>
      <t>9.1.4.5</t>
    </r>
  </si>
  <si>
    <r>
      <rPr>
        <sz val="6"/>
        <color rgb="FF000000"/>
        <rFont val="Arial"/>
      </rPr>
      <t>88315</t>
    </r>
  </si>
  <si>
    <r>
      <rPr>
        <sz val="6"/>
        <color rgb="FF000000"/>
        <rFont val="Arial"/>
      </rPr>
      <t>SERRALHEIRO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</si>
  <si>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</si>
  <si>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</si>
  <si>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b/>
        <sz val="6"/>
        <color rgb="FF000000"/>
        <rFont val="Arial"/>
      </rPr>
      <t>9.1.5</t>
    </r>
  </si>
  <si>
    <r>
      <rPr>
        <b/>
        <sz val="6"/>
        <color rgb="FF000000"/>
        <rFont val="Arial"/>
      </rPr>
      <t>JA E1</t>
    </r>
  </si>
  <si>
    <r>
      <rPr>
        <sz val="6"/>
        <color rgb="FF000000"/>
        <rFont val="Arial"/>
      </rPr>
      <t>9.1.5.1</t>
    </r>
  </si>
  <si>
    <r>
      <rPr>
        <sz val="6"/>
        <color rgb="FF000000"/>
        <rFont val="Arial"/>
      </rPr>
      <t>C1516</t>
    </r>
  </si>
  <si>
    <r>
      <rPr>
        <sz val="6"/>
        <color rgb="FF000000"/>
        <rFont val="Arial"/>
      </rPr>
      <t>JANELA DE ALUMÍNIO, TIPO VENEZIANA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</si>
  <si>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</si>
  <si>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</si>
  <si>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9.2</t>
    </r>
  </si>
  <si>
    <r>
      <rPr>
        <b/>
        <sz val="6"/>
        <color rgb="FF000000"/>
        <rFont val="Arial"/>
      </rPr>
      <t>PORTAS</t>
    </r>
  </si>
  <si>
    <r>
      <rPr>
        <b/>
        <sz val="6"/>
        <color rgb="FF000000"/>
        <rFont val="Arial"/>
      </rPr>
      <t>9.2.1</t>
    </r>
  </si>
  <si>
    <r>
      <rPr>
        <b/>
        <sz val="6"/>
        <color rgb="FF000000"/>
        <rFont val="Arial"/>
      </rPr>
      <t>PORTA DE ACESSO</t>
    </r>
  </si>
  <si>
    <r>
      <rPr>
        <sz val="6"/>
        <color rgb="FF000000"/>
        <rFont val="Arial"/>
      </rPr>
      <t>9.2.1.1</t>
    </r>
  </si>
  <si>
    <r>
      <rPr>
        <sz val="6"/>
        <color rgb="FF000000"/>
        <rFont val="Arial"/>
      </rPr>
      <t>102181</t>
    </r>
  </si>
  <si>
    <r>
      <rPr>
        <sz val="6"/>
        <color rgb="FF000000"/>
        <rFont val="Arial"/>
      </rPr>
      <t>[PF01] INSTALAÇÃO DE VIDRO TEMPERADO, E = 10 MM, ENCAIXADO EM PERFIL U. AF_01/2021_PS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</si>
  <si>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</si>
  <si>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</si>
  <si>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9.2.1.2</t>
    </r>
  </si>
  <si>
    <r>
      <rPr>
        <sz val="6"/>
        <color rgb="FF000000"/>
        <rFont val="Arial"/>
      </rPr>
      <t>00036888</t>
    </r>
  </si>
  <si>
    <r>
      <rPr>
        <sz val="6"/>
        <color rgb="FF000000"/>
        <rFont val="Arial"/>
      </rPr>
      <t>GUARNICAO / MOLDURA / ARREMATE DE ACABAMENTO PARA ESQUADRIA, EM ALUMINIO PERFIL 25, ACABAMENTO ANODIZADO BRANCO OU BRILHANTE, PARA 1 FACE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</si>
  <si>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</si>
  <si>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</si>
  <si>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9.2.1.3</t>
    </r>
  </si>
  <si>
    <r>
      <rPr>
        <sz val="6"/>
        <color rgb="FF000000"/>
        <rFont val="Arial"/>
      </rPr>
      <t>90830</t>
    </r>
  </si>
  <si>
    <r>
      <rPr>
        <sz val="6"/>
        <color rgb="FF000000"/>
        <rFont val="Arial"/>
      </rPr>
      <t>FECHADURA DE EMBUTIR COM CILINDRO, EXTERNA, COMPLETA, ACABAMENTO PADRÃO MÉDIO, INCLUSO EXECUÇÃO DE FURO - FORNECIMENTO E INSTALAÇÃO. AF_10/2025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</si>
  <si>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</si>
  <si>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</si>
  <si>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9.2.2</t>
    </r>
  </si>
  <si>
    <r>
      <rPr>
        <b/>
        <sz val="6"/>
        <color rgb="FF000000"/>
        <rFont val="Arial"/>
      </rPr>
      <t>PORTAS INTERNAS</t>
    </r>
  </si>
  <si>
    <r>
      <rPr>
        <b/>
        <sz val="6"/>
        <color rgb="FF000000"/>
        <rFont val="Arial"/>
      </rPr>
      <t>9.2.2.1</t>
    </r>
  </si>
  <si>
    <r>
      <rPr>
        <b/>
        <sz val="6"/>
        <color rgb="FF000000"/>
        <rFont val="Arial"/>
      </rPr>
      <t>PM 01</t>
    </r>
  </si>
  <si>
    <r>
      <rPr>
        <sz val="6"/>
        <color rgb="FF000000"/>
        <rFont val="Arial"/>
      </rPr>
      <t>9.2.2.1.1</t>
    </r>
  </si>
  <si>
    <r>
      <rPr>
        <sz val="6"/>
        <color rgb="FF000000"/>
        <rFont val="Arial"/>
      </rPr>
      <t>100700</t>
    </r>
  </si>
  <si>
    <r>
      <rPr>
        <sz val="6"/>
        <color rgb="FF000000"/>
        <rFont val="Arial"/>
      </rPr>
      <t>PORTA DE MADEIRA COMPENSADA LISA PARA PINTURA, 120X210X3,5CM, 2 FOLHAS, INCLUSO ADUELA 2A, ALIZAR 2A E DOBRADIÇAS. AF_10/2025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</si>
  <si>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</si>
  <si>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</si>
  <si>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9.2.2.1.2</t>
    </r>
  </si>
  <si>
    <r>
      <rPr>
        <sz val="6"/>
        <color rgb="FF000000"/>
        <rFont val="Arial"/>
      </rPr>
      <t>91306</t>
    </r>
  </si>
  <si>
    <r>
      <rPr>
        <sz val="6"/>
        <color rgb="FF000000"/>
        <rFont val="Arial"/>
      </rPr>
      <t>FECHADURA DE EMBUTIR PARA PORTAS INTERNAS, COMPLETA, ACABAMENTO PADRÃO MÉDIO, COM EXECUÇÃO DE FURO - FORNECIMENTO E INSTALAÇÃO. AF_10/2025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</si>
  <si>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</si>
  <si>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</si>
  <si>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9.2.2.1.3</t>
    </r>
  </si>
  <si>
    <r>
      <rPr>
        <sz val="6"/>
        <color rgb="FF000000"/>
        <rFont val="Arial"/>
      </rPr>
      <t>102152</t>
    </r>
  </si>
  <si>
    <r>
      <rPr>
        <sz val="6"/>
        <color rgb="FF000000"/>
        <rFont val="Arial"/>
      </rPr>
      <t>INSTALAÇÃO DE VIDRO LISO INCOLOR, E = 4 MM, EM ESQUADRIA DE MADEIRA, FIXADO COM BAGUETE. AF_11/2025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</si>
  <si>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</si>
  <si>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</si>
  <si>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9.2.2.2</t>
    </r>
  </si>
  <si>
    <r>
      <rPr>
        <b/>
        <sz val="6"/>
        <color rgb="FF000000"/>
        <rFont val="Arial"/>
      </rPr>
      <t>PM 02</t>
    </r>
  </si>
  <si>
    <r>
      <rPr>
        <sz val="6"/>
        <color rgb="FF000000"/>
        <rFont val="Arial"/>
      </rPr>
      <t>9.2.2.2.1</t>
    </r>
  </si>
  <si>
    <r>
      <rPr>
        <sz val="6"/>
        <color rgb="FF000000"/>
        <rFont val="Arial"/>
      </rPr>
      <t>91315</t>
    </r>
  </si>
  <si>
    <r>
      <rPr>
        <sz val="6"/>
        <color rgb="FF000000"/>
        <rFont val="Arial"/>
      </rPr>
      <t>KIT DE PORTA DE MADEIRA PARA PINTURA, SEMI-OCA (LEVE OU MÉDIA), PADRÃO POPULAR, 90X210CM, ESPESSURA DE 3,5CM, ITENS INCLUSOS: DOBRADIÇAS, MONTAGEM E INSTALAÇÃO DO BATENTE, FECHADURA COM EXECUÇÃO DO FURO - FORNECIMENTO E INSTALAÇÃO. AF_10/2025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</si>
  <si>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</si>
  <si>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</si>
  <si>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9.2.2.3</t>
    </r>
  </si>
  <si>
    <r>
      <rPr>
        <b/>
        <sz val="6"/>
        <color rgb="FF000000"/>
        <rFont val="Arial"/>
      </rPr>
      <t>PCF 01</t>
    </r>
  </si>
  <si>
    <r>
      <rPr>
        <sz val="6"/>
        <color rgb="FF000000"/>
        <rFont val="Arial"/>
      </rPr>
      <t>9.2.2.3.1</t>
    </r>
  </si>
  <si>
    <r>
      <rPr>
        <sz val="6"/>
        <color rgb="FF000000"/>
        <rFont val="Arial"/>
      </rPr>
      <t>90838</t>
    </r>
  </si>
  <si>
    <r>
      <rPr>
        <sz val="6"/>
        <color rgb="FF000000"/>
        <rFont val="Arial"/>
      </rPr>
      <t>PORTA CORTA-FOGO 90X210X5CM - FORNECIMENTO E INSTALAÇÃO. AF_10/2025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</si>
  <si>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</si>
  <si>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</si>
  <si>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9.2.2.4</t>
    </r>
  </si>
  <si>
    <r>
      <rPr>
        <b/>
        <sz val="6"/>
        <color rgb="FF000000"/>
        <rFont val="Arial"/>
      </rPr>
      <t>P PNE 03</t>
    </r>
  </si>
  <si>
    <r>
      <rPr>
        <sz val="6"/>
        <color rgb="FF000000"/>
        <rFont val="Arial"/>
      </rPr>
      <t>9.2.2.4.1</t>
    </r>
  </si>
  <si>
    <r>
      <rPr>
        <sz val="6"/>
        <color rgb="FF000000"/>
        <rFont val="Arial"/>
      </rPr>
      <t>91315</t>
    </r>
  </si>
  <si>
    <r>
      <rPr>
        <sz val="6"/>
        <color rgb="FF000000"/>
        <rFont val="Arial"/>
      </rPr>
      <t>KIT DE PORTA DE MADEIRA PARA PINTURA, SEMI-OCA (LEVE OU MÉDIA), PADRÃO POPULAR, 90X210CM, ESPESSURA DE 3,5CM, ITENS INCLUSOS: DOBRADIÇAS, MONTAGEM E INSTALAÇÃO DO BATENTE, FECHADURA COM EXECUÇÃO DO FURO - FORNECIMENTO E INSTALAÇÃO. AF_10/2025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</si>
  <si>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</si>
  <si>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</si>
  <si>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9.2.2.4.2</t>
    </r>
  </si>
  <si>
    <r>
      <rPr>
        <sz val="6"/>
        <color rgb="FF000000"/>
        <rFont val="Arial"/>
      </rPr>
      <t>2.66.40</t>
    </r>
  </si>
  <si>
    <r>
      <rPr>
        <sz val="6"/>
        <color rgb="FF000000"/>
        <rFont val="Arial"/>
      </rPr>
      <t>CHAPA DE ACO INOX P/ PROTECAO E=0,79MM</t>
    </r>
  </si>
  <si>
    <r>
      <rPr>
        <sz val="6"/>
        <color rgb="FF000000"/>
        <rFont val="Arial"/>
      </rPr>
      <t>SP Educação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</si>
  <si>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</si>
  <si>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9.2.2.4.3</t>
    </r>
  </si>
  <si>
    <r>
      <rPr>
        <sz val="6"/>
        <color rgb="FF000000"/>
        <rFont val="Arial"/>
      </rPr>
      <t>100868</t>
    </r>
  </si>
  <si>
    <r>
      <rPr>
        <sz val="6"/>
        <color rgb="FF000000"/>
        <rFont val="Arial"/>
      </rPr>
      <t>BARRA DE APOIO RETA, EM AÇO INOX POLIDO, COMPRIMENTO 80 CM, FIXADA NA PAREDE - FORNECIMENTO E INSTALAÇÃO. AF_02/2026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</si>
  <si>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</si>
  <si>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</si>
  <si>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10</t>
    </r>
  </si>
  <si>
    <r>
      <rPr>
        <b/>
        <sz val="6"/>
        <color rgb="FF000000"/>
        <rFont val="Arial"/>
      </rPr>
      <t>SANITÁRIOS</t>
    </r>
  </si>
  <si>
    <r>
      <rPr>
        <b/>
        <sz val="6"/>
        <color rgb="FF000000"/>
        <rFont val="Arial"/>
      </rPr>
      <t>10.1</t>
    </r>
  </si>
  <si>
    <r>
      <rPr>
        <b/>
        <sz val="6"/>
        <color rgb="FF000000"/>
        <rFont val="Arial"/>
      </rPr>
      <t>ALVENARIA</t>
    </r>
  </si>
  <si>
    <r>
      <rPr>
        <sz val="6"/>
        <color rgb="FF000000"/>
        <rFont val="Arial"/>
      </rPr>
      <t>10.1.1</t>
    </r>
  </si>
  <si>
    <r>
      <rPr>
        <sz val="6"/>
        <color rgb="FF000000"/>
        <rFont val="Arial"/>
      </rPr>
      <t>93202</t>
    </r>
  </si>
  <si>
    <r>
      <rPr>
        <sz val="6"/>
        <color rgb="FF000000"/>
        <rFont val="Arial"/>
      </rPr>
      <t>FIXAÇÃO (ENCUNHAMENTO) DE ALVENARIA DE VEDAÇÃO COM TIJOLO MACIÇO.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</si>
  <si>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</si>
  <si>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</si>
  <si>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10.1.2</t>
    </r>
  </si>
  <si>
    <r>
      <rPr>
        <sz val="6"/>
        <color rgb="FF000000"/>
        <rFont val="Arial"/>
      </rPr>
      <t>103330</t>
    </r>
  </si>
  <si>
    <r>
      <rPr>
        <sz val="6"/>
        <color rgb="FF000000"/>
        <rFont val="Arial"/>
      </rPr>
      <t>ALVENARIA DE VEDAÇÃO DE BLOCOS CERÂMICOS FURADOS NA HORIZONTAL DE 11,5X19X19 CM (ESPESSURA 11,5 CM) E ARGAMASSA DE ASSENTAMENTO COM PREPARO EM BETONEIRA. AF_08/2026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</si>
  <si>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</si>
  <si>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</si>
  <si>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10.1.3</t>
    </r>
  </si>
  <si>
    <r>
      <rPr>
        <sz val="6"/>
        <color rgb="FF000000"/>
        <rFont val="Arial"/>
      </rPr>
      <t>87879</t>
    </r>
  </si>
  <si>
    <r>
      <rPr>
        <sz val="6"/>
        <color rgb="FF000000"/>
        <rFont val="Arial"/>
      </rPr>
      <t>CHAPISCO APLICADO EM ALVENARIAS E ESTRUTURAS DE CONCRETO INTERNAS, COM COLHER DE PEDREIRO. ARGAMASSA TRAÇO 1:3 COM PREPARO EM BETONEIRA 400L. AF_10/2022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</si>
  <si>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</si>
  <si>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</si>
  <si>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10.1.4</t>
    </r>
  </si>
  <si>
    <r>
      <rPr>
        <sz val="6"/>
        <color rgb="FF000000"/>
        <rFont val="Arial"/>
      </rPr>
      <t>104952</t>
    </r>
  </si>
  <si>
    <r>
      <rPr>
        <sz val="6"/>
        <color rgb="FF000000"/>
        <rFont val="Arial"/>
      </rPr>
      <t>MASSA ÚNICA, EM ARGAMASSA TRAÇO 1:2:8, PREPARO MANUAL, APLICADA MANUALMENTE EM PAREDES INTERNAS DE AMBIENTES COM ÁREA MAIOR QUE 10M², E = 17,5MM, COM TALISCAS.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</si>
  <si>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</si>
  <si>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</si>
  <si>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10.2</t>
    </r>
  </si>
  <si>
    <r>
      <rPr>
        <b/>
        <sz val="6"/>
        <color rgb="FF000000"/>
        <rFont val="Arial"/>
      </rPr>
      <t>PISO</t>
    </r>
  </si>
  <si>
    <r>
      <rPr>
        <sz val="6"/>
        <color rgb="FF000000"/>
        <rFont val="Arial"/>
      </rPr>
      <t>10.2.1</t>
    </r>
  </si>
  <si>
    <r>
      <rPr>
        <sz val="6"/>
        <color rgb="FF000000"/>
        <rFont val="Arial"/>
      </rPr>
      <t>87690</t>
    </r>
  </si>
  <si>
    <r>
      <rPr>
        <sz val="6"/>
        <color rgb="FF000000"/>
        <rFont val="Arial"/>
      </rPr>
      <t>CONTRAPISO EM ARGAMASSA TRAÇO 1:4 (CIMENTO E AREIA), PREPARO MECÂNICO COM BETONEIRA 400 L, APLICADO EM ÁREAS SECAS SOBRE LAJE, NÃO ADERIDO, ACABAMENTO NÃO REFORÇADO, ESPESSURA 5CM. AF_07/2021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</si>
  <si>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</si>
  <si>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</si>
  <si>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10.2.2</t>
    </r>
  </si>
  <si>
    <r>
      <rPr>
        <sz val="6"/>
        <color rgb="FF000000"/>
        <rFont val="Arial"/>
      </rPr>
      <t>104598</t>
    </r>
  </si>
  <si>
    <r>
      <rPr>
        <sz val="6"/>
        <color rgb="FF000000"/>
        <rFont val="Arial"/>
      </rPr>
      <t>REVESTIMENTO CERÂMICO PARA PISO COM PLACAS TIPO PORCELANATO DE DIMENSÕES 80X80 CM APLICADA EM AMBIENTES DE ÁREA MAIOR QUE 10 M². AF_02/2023_PE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</si>
  <si>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</si>
  <si>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</si>
  <si>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10.3</t>
    </r>
  </si>
  <si>
    <r>
      <rPr>
        <b/>
        <sz val="6"/>
        <color rgb="FF000000"/>
        <rFont val="Arial"/>
      </rPr>
      <t>AZULEJO</t>
    </r>
  </si>
  <si>
    <r>
      <rPr>
        <sz val="6"/>
        <color rgb="FF000000"/>
        <rFont val="Arial"/>
      </rPr>
      <t>10.3.1</t>
    </r>
  </si>
  <si>
    <r>
      <rPr>
        <sz val="6"/>
        <color rgb="FF000000"/>
        <rFont val="Arial"/>
      </rPr>
      <t>87273</t>
    </r>
  </si>
  <si>
    <r>
      <rPr>
        <sz val="6"/>
        <color rgb="FF000000"/>
        <rFont val="Arial"/>
      </rPr>
      <t>REVESTIMENTO CERÂMICO PARA PAREDES INTERNAS COM PLACAS TIPO ESMALTADA EXTRA DE DIMENSÕES 33X45 CM APLICADAS EM AMBIENTES DE ÁREA MAIOR QUE 5 M² NA ALTURA INTEIRA DAS PAREDES. AF_06/2014 - AZULEJO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</si>
  <si>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</si>
  <si>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</si>
  <si>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10.4</t>
    </r>
  </si>
  <si>
    <r>
      <rPr>
        <b/>
        <sz val="6"/>
        <color rgb="FF000000"/>
        <rFont val="Arial"/>
      </rPr>
      <t>FORRO</t>
    </r>
  </si>
  <si>
    <r>
      <rPr>
        <sz val="6"/>
        <color rgb="FF000000"/>
        <rFont val="Arial"/>
      </rPr>
      <t>10.4.1</t>
    </r>
  </si>
  <si>
    <r>
      <rPr>
        <sz val="6"/>
        <color rgb="FF000000"/>
        <rFont val="Arial"/>
      </rPr>
      <t>96114</t>
    </r>
  </si>
  <si>
    <r>
      <rPr>
        <sz val="6"/>
        <color rgb="FF000000"/>
        <rFont val="Arial"/>
      </rPr>
      <t>FORRO EM DRYWALL, PARA AMBIENTES COMERCIAIS, INCLUSIVE ESTRUTURA BIRECIONAL DE FIXAÇÃO. AF_08/2023_PS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</si>
  <si>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</si>
  <si>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</si>
  <si>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10.4.2</t>
    </r>
  </si>
  <si>
    <r>
      <rPr>
        <sz val="6"/>
        <color rgb="FF000000"/>
        <rFont val="Arial"/>
      </rPr>
      <t>88484</t>
    </r>
  </si>
  <si>
    <r>
      <rPr>
        <sz val="6"/>
        <color rgb="FF000000"/>
        <rFont val="Arial"/>
      </rPr>
      <t>FUNDO SELADOR ACRÍLICO, APLICAÇÃO MANUAL EM TETO, UMA DEMÃO.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</si>
  <si>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</si>
  <si>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</si>
  <si>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10.4.3</t>
    </r>
  </si>
  <si>
    <r>
      <rPr>
        <sz val="6"/>
        <color rgb="FF000000"/>
        <rFont val="Arial"/>
      </rPr>
      <t>88488</t>
    </r>
  </si>
  <si>
    <r>
      <rPr>
        <sz val="6"/>
        <color rgb="FF000000"/>
        <rFont val="Arial"/>
      </rPr>
      <t>PINTURA LÁTEX ACRÍLICA PREMIUM, APLICAÇÃO MANUAL EM TETO, DUAS DEMÃOS.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</si>
  <si>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</si>
  <si>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</si>
  <si>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11</t>
    </r>
  </si>
  <si>
    <r>
      <rPr>
        <b/>
        <sz val="6"/>
        <color rgb="FF000000"/>
        <rFont val="Arial"/>
      </rPr>
      <t>COBERTURA</t>
    </r>
  </si>
  <si>
    <r>
      <rPr>
        <sz val="6"/>
        <color rgb="FF000000"/>
        <rFont val="Arial"/>
      </rPr>
      <t>11.1</t>
    </r>
  </si>
  <si>
    <r>
      <rPr>
        <sz val="6"/>
        <color rgb="FF000000"/>
        <rFont val="Arial"/>
      </rPr>
      <t>100719</t>
    </r>
  </si>
  <si>
    <r>
      <rPr>
        <sz val="6"/>
        <color rgb="FF000000"/>
        <rFont val="Arial"/>
      </rPr>
      <t>PINTURA COM TINTA ALQUIDICA DE FUNDO (TIPO ZARCAO) PULVERIZADA SOBRE PERFIL METALICO EXECUTADO EM FABRICA (POR DEMAO). AF_01/2020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</si>
  <si>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</si>
  <si>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</si>
  <si>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11.2</t>
    </r>
  </si>
  <si>
    <r>
      <rPr>
        <sz val="6"/>
        <color rgb="FF000000"/>
        <rFont val="Arial"/>
      </rPr>
      <t>92620</t>
    </r>
  </si>
  <si>
    <r>
      <rPr>
        <sz val="6"/>
        <color rgb="FF000000"/>
        <rFont val="Arial"/>
      </rPr>
      <t>FABRICAÇÃO E INSTALAÇÃO DE TESOURA INTEIRA EM AÇO, VÃO DE 14,66 M, PARA TELHA ONDULADA DE FIBROCIMENTO, METÁLICA, PLÁSTICA OU TERMOACÚSTICA, INCLUSO IÇAMENTO. AF_07/2019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</si>
  <si>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</si>
  <si>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</si>
  <si>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11.3</t>
    </r>
  </si>
  <si>
    <r>
      <rPr>
        <sz val="6"/>
        <color rgb="FF000000"/>
        <rFont val="Arial"/>
      </rPr>
      <t>00000034</t>
    </r>
  </si>
  <si>
    <r>
      <rPr>
        <sz val="6"/>
        <color rgb="FF000000"/>
        <rFont val="Arial"/>
      </rPr>
      <t>ACO CA-50, 10,0 MM, VERGALHAO (contraventamento)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</si>
  <si>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</si>
  <si>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</si>
  <si>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11.4</t>
    </r>
  </si>
  <si>
    <r>
      <rPr>
        <sz val="6"/>
        <color rgb="FF000000"/>
        <rFont val="Arial"/>
      </rPr>
      <t>94213</t>
    </r>
  </si>
  <si>
    <r>
      <rPr>
        <sz val="6"/>
        <color rgb="FF000000"/>
        <rFont val="Arial"/>
      </rPr>
      <t>TELHAMENTO COM TELHA DE AÇO/ALUMÍNIO E = 0,5 MM, COM ATÉ 2 ÁGUAS, INCLUSO IÇAMENTO. AF_06/2026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</si>
  <si>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</si>
  <si>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</si>
  <si>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11.5</t>
    </r>
  </si>
  <si>
    <r>
      <rPr>
        <sz val="6"/>
        <color rgb="FF000000"/>
        <rFont val="Arial"/>
      </rPr>
      <t>94229</t>
    </r>
  </si>
  <si>
    <r>
      <rPr>
        <sz val="6"/>
        <color rgb="FF000000"/>
        <rFont val="Arial"/>
      </rPr>
      <t>CALHA EM CHAPA DE AÇO GALVANIZADO NÚMERO 24, DESENVOLVIMENTO DE 100 CM, INCLUSO TRANSPORTE VERTICAL. AF_06/2026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</si>
  <si>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</si>
  <si>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</si>
  <si>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11.6</t>
    </r>
  </si>
  <si>
    <r>
      <rPr>
        <sz val="6"/>
        <color rgb="FF000000"/>
        <rFont val="Arial"/>
      </rPr>
      <t>10.011.033 (E)</t>
    </r>
  </si>
  <si>
    <r>
      <rPr>
        <sz val="6"/>
        <color rgb="FF000000"/>
        <rFont val="Arial"/>
      </rPr>
      <t>RUFO EM CHAPA DE AÇO GALVANIZADO N.24 - DESENVOLVIMENTO 50CM</t>
    </r>
  </si>
  <si>
    <r>
      <rPr>
        <sz val="6"/>
        <color rgb="FF000000"/>
        <rFont val="Arial"/>
      </rPr>
      <t>SIURB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</si>
  <si>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</si>
  <si>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11.7</t>
    </r>
  </si>
  <si>
    <r>
      <rPr>
        <sz val="6"/>
        <color rgb="FF000000"/>
        <rFont val="Arial"/>
      </rPr>
      <t>89578</t>
    </r>
  </si>
  <si>
    <r>
      <rPr>
        <sz val="6"/>
        <color rgb="FF000000"/>
        <rFont val="Arial"/>
      </rPr>
      <t>TUBO PVC, SÉRIE R, ÁGUA PLUVIAL, DN 100 MM, FORNECIDO E INSTALADO EM CONDUTORES VERTICAIS DE ÁGUAS PLUVIAIS.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</si>
  <si>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</si>
  <si>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</si>
  <si>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11.8</t>
    </r>
  </si>
  <si>
    <r>
      <rPr>
        <sz val="6"/>
        <color rgb="FF000000"/>
        <rFont val="Arial"/>
      </rPr>
      <t>89584</t>
    </r>
  </si>
  <si>
    <r>
      <rPr>
        <sz val="6"/>
        <color rgb="FF000000"/>
        <rFont val="Arial"/>
      </rPr>
      <t>JOELHO 90 GRAUS, PVC, SERIE R, ÁGUA PLUVIAL, DN 100 MM, JUNTA ELÁSTICA, FORNECIDO E INSTALADO EM CONDUTORES VERTICAIS DE ÁGUAS PLUVIAIS.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</si>
  <si>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</si>
  <si>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</si>
  <si>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11.9</t>
    </r>
  </si>
  <si>
    <r>
      <rPr>
        <sz val="6"/>
        <color rgb="FF000000"/>
        <rFont val="Arial"/>
      </rPr>
      <t>104314</t>
    </r>
  </si>
  <si>
    <r>
      <rPr>
        <sz val="6"/>
        <color rgb="FF000000"/>
        <rFont val="Arial"/>
      </rPr>
      <t>TRAMA DE AÇO COMPOSTA POR TERÇAS PARA TELHADOS DE ATÉ 2 ÁGUAS PARA TELHA ONDULADA DE FIBROCIMENTO, METÁLICA, PLÁSTICA OU TERMOACÚSTICA, INCLUSO TRANSPORTE VERTICAL (EM KG). EXCLUSIVE PINTURA. AF_10/2025_PS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</si>
  <si>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</si>
  <si>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</si>
  <si>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b/>
        <sz val="6"/>
        <color rgb="FF000000"/>
        <rFont val="Arial"/>
      </rPr>
      <t>12</t>
    </r>
  </si>
  <si>
    <r>
      <rPr>
        <b/>
        <sz val="6"/>
        <color rgb="FF000000"/>
        <rFont val="Arial"/>
      </rPr>
      <t>PINTURAS</t>
    </r>
  </si>
  <si>
    <r>
      <rPr>
        <b/>
        <sz val="6"/>
        <color rgb="FF000000"/>
        <rFont val="Arial"/>
      </rPr>
      <t>12.1</t>
    </r>
  </si>
  <si>
    <r>
      <rPr>
        <b/>
        <sz val="6"/>
        <color rgb="FF000000"/>
        <rFont val="Arial"/>
      </rPr>
      <t>TETO</t>
    </r>
  </si>
  <si>
    <r>
      <rPr>
        <sz val="6"/>
        <color rgb="FF000000"/>
        <rFont val="Arial"/>
      </rPr>
      <t>12.1.1</t>
    </r>
  </si>
  <si>
    <r>
      <rPr>
        <sz val="6"/>
        <color rgb="FF000000"/>
        <rFont val="Arial"/>
      </rPr>
      <t>88494</t>
    </r>
  </si>
  <si>
    <r>
      <rPr>
        <sz val="6"/>
        <color rgb="FF000000"/>
        <rFont val="Arial"/>
      </rPr>
      <t>EMASSAMENTO COM MASSA LÁTEX, APLICAÇÃO EM TETO, UMA DEMÃO, LIXAMENTO MANUAL.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</si>
  <si>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</si>
  <si>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</si>
  <si>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12.1.2</t>
    </r>
  </si>
  <si>
    <r>
      <rPr>
        <sz val="6"/>
        <color rgb="FF000000"/>
        <rFont val="Arial"/>
      </rPr>
      <t>88484</t>
    </r>
  </si>
  <si>
    <r>
      <rPr>
        <sz val="6"/>
        <color rgb="FF000000"/>
        <rFont val="Arial"/>
      </rPr>
      <t>FUNDO SELADOR ACRÍLICO, APLICAÇÃO MANUAL EM TETO, UMA DEMÃO.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</si>
  <si>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</si>
  <si>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</si>
  <si>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12.1.3</t>
    </r>
  </si>
  <si>
    <r>
      <rPr>
        <sz val="6"/>
        <color rgb="FF000000"/>
        <rFont val="Arial"/>
      </rPr>
      <t>88488</t>
    </r>
  </si>
  <si>
    <r>
      <rPr>
        <sz val="6"/>
        <color rgb="FF000000"/>
        <rFont val="Arial"/>
      </rPr>
      <t>PINTURA LÁTEX ACRÍLICA PREMIUM, APLICAÇÃO MANUAL EM TETO, DUAS DEMÃOS.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</si>
  <si>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</si>
  <si>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</si>
  <si>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12.2</t>
    </r>
  </si>
  <si>
    <r>
      <rPr>
        <b/>
        <sz val="6"/>
        <color rgb="FF000000"/>
        <rFont val="Arial"/>
      </rPr>
      <t>PINTURA INTERNA</t>
    </r>
  </si>
  <si>
    <r>
      <rPr>
        <sz val="6"/>
        <color rgb="FF000000"/>
        <rFont val="Arial"/>
      </rPr>
      <t>12.2.1</t>
    </r>
  </si>
  <si>
    <r>
      <rPr>
        <sz val="6"/>
        <color rgb="FF000000"/>
        <rFont val="Arial"/>
      </rPr>
      <t>88485</t>
    </r>
  </si>
  <si>
    <r>
      <rPr>
        <sz val="6"/>
        <color rgb="FF000000"/>
        <rFont val="Arial"/>
      </rPr>
      <t>FUNDO SELADOR ACRÍLICO, APLICAÇÃO MANUAL EM PAREDE, UMA DEMÃO.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</si>
  <si>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</si>
  <si>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</si>
  <si>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12.2.2</t>
    </r>
  </si>
  <si>
    <r>
      <rPr>
        <sz val="6"/>
        <color rgb="FF000000"/>
        <rFont val="Arial"/>
      </rPr>
      <t>88495</t>
    </r>
  </si>
  <si>
    <r>
      <rPr>
        <sz val="6"/>
        <color rgb="FF000000"/>
        <rFont val="Arial"/>
      </rPr>
      <t>EMASSAMENTO COM MASSA LÁTEX, APLICAÇÃO EM PAREDE, UMA DEMÃO, LIXAMENTO MANUAL.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</si>
  <si>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</si>
  <si>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</si>
  <si>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12.2.3</t>
    </r>
  </si>
  <si>
    <r>
      <rPr>
        <sz val="6"/>
        <color rgb="FF000000"/>
        <rFont val="Arial"/>
      </rPr>
      <t>88489</t>
    </r>
  </si>
  <si>
    <r>
      <rPr>
        <sz val="6"/>
        <color rgb="FF000000"/>
        <rFont val="Arial"/>
      </rPr>
      <t>PINTURA LÁTEX ACRÍLICA PREMIUM, APLICAÇÃO MANUAL EM PAREDES, DUAS DEMÃOS.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</si>
  <si>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</si>
  <si>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</si>
  <si>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12.3</t>
    </r>
  </si>
  <si>
    <r>
      <rPr>
        <b/>
        <sz val="6"/>
        <color rgb="FF000000"/>
        <rFont val="Arial"/>
      </rPr>
      <t>PINTURA EXTERNA</t>
    </r>
  </si>
  <si>
    <r>
      <rPr>
        <sz val="6"/>
        <color rgb="FF000000"/>
        <rFont val="Arial"/>
      </rPr>
      <t>12.3.1</t>
    </r>
  </si>
  <si>
    <r>
      <rPr>
        <sz val="6"/>
        <color rgb="FF000000"/>
        <rFont val="Arial"/>
      </rPr>
      <t>00041805</t>
    </r>
  </si>
  <si>
    <r>
      <rPr>
        <sz val="6"/>
        <color rgb="FF000000"/>
        <rFont val="Arial"/>
      </rPr>
      <t>LOCACAO DE ANDAIME SUSPENSO OU BALANCIM MANUAL, CAPACIDADE DE CARGA TOTAL DE APROXIMADAMENTE 250 KG/M2, PLATAFORMA DE 1,50 M X 0,80 M (C X L), CABO DE 45 M (2 equipamentos simultaneos / 2 meses)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</si>
  <si>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</si>
  <si>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MES</t>
    </r>
  </si>
  <si>
    <r>
      <rPr>
        <sz val="6"/>
        <color rgb="FF000000"/>
        <rFont val="Arial"/>
      </rPr>
      <t>12.3.2</t>
    </r>
  </si>
  <si>
    <r>
      <rPr>
        <sz val="6"/>
        <color rgb="FF000000"/>
        <rFont val="Arial"/>
      </rPr>
      <t>88411</t>
    </r>
  </si>
  <si>
    <r>
      <rPr>
        <sz val="6"/>
        <color rgb="FF000000"/>
        <rFont val="Arial"/>
      </rPr>
      <t>APLICAÇÃO MANUAL DE FUNDO SELADOR ACRÍLICO EM PANOS COM PRESENÇA DE VÃOS DE EDIFÍCIOS DE MÚLTIPLOS PAVIMENTOS.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</si>
  <si>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</si>
  <si>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</si>
  <si>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12.3.3</t>
    </r>
  </si>
  <si>
    <r>
      <rPr>
        <sz val="6"/>
        <color rgb="FF000000"/>
        <rFont val="Arial"/>
      </rPr>
      <t>95622</t>
    </r>
  </si>
  <si>
    <r>
      <rPr>
        <sz val="6"/>
        <color rgb="FF000000"/>
        <rFont val="Arial"/>
      </rPr>
      <t>APLICAÇÃO MANUAL DE TINTA LÁTEX ACRÍLICA EM PANOS COM PRESENÇA DE VÃOS DE EDIFÍCIOS DE MÚLTIPLOS PAVIMENTOS, DUAS DEMÃOS.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</si>
  <si>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</si>
  <si>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</si>
  <si>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12.4</t>
    </r>
  </si>
  <si>
    <r>
      <rPr>
        <b/>
        <sz val="6"/>
        <color rgb="FF000000"/>
        <rFont val="Arial"/>
      </rPr>
      <t>ESQUADRIAS DE MADEIRA</t>
    </r>
  </si>
  <si>
    <r>
      <rPr>
        <sz val="6"/>
        <color rgb="FF000000"/>
        <rFont val="Arial"/>
      </rPr>
      <t>12.4.1</t>
    </r>
  </si>
  <si>
    <r>
      <rPr>
        <sz val="6"/>
        <color rgb="FF000000"/>
        <rFont val="Arial"/>
      </rPr>
      <t>102219</t>
    </r>
  </si>
  <si>
    <r>
      <rPr>
        <sz val="6"/>
        <color rgb="FF000000"/>
        <rFont val="Arial"/>
      </rPr>
      <t>PINTURA TINTA DE ACABAMENTO (PIGMENTADA) ESMALTE SINTÉTICO ACETINADO EM MADEIRA, 2 DEMÃOS. AF_01/2021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</si>
  <si>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</si>
  <si>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</si>
  <si>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13</t>
    </r>
  </si>
  <si>
    <r>
      <rPr>
        <b/>
        <sz val="6"/>
        <color rgb="FF000000"/>
        <rFont val="Arial"/>
      </rPr>
      <t>INSTALAÇÕES ELÉTRICAS</t>
    </r>
  </si>
  <si>
    <r>
      <rPr>
        <b/>
        <sz val="6"/>
        <color rgb="FF000000"/>
        <rFont val="Arial"/>
      </rPr>
      <t>13.1</t>
    </r>
  </si>
  <si>
    <r>
      <rPr>
        <b/>
        <sz val="6"/>
        <color rgb="FF000000"/>
        <rFont val="Arial"/>
      </rPr>
      <t>DUTOS E CONDUTORES</t>
    </r>
  </si>
  <si>
    <r>
      <rPr>
        <sz val="6"/>
        <color rgb="FF000000"/>
        <rFont val="Arial"/>
      </rPr>
      <t>13.1.1</t>
    </r>
  </si>
  <si>
    <r>
      <rPr>
        <sz val="6"/>
        <color rgb="FF000000"/>
        <rFont val="Arial"/>
      </rPr>
      <t>S09925</t>
    </r>
  </si>
  <si>
    <r>
      <rPr>
        <sz val="6"/>
        <color rgb="FF000000"/>
        <rFont val="Arial"/>
      </rPr>
      <t>Bucha com arruela em liga especial zamak p/eletroduto 32mm, d=1 1/4"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</si>
  <si>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</si>
  <si>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</si>
  <si>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13.1.2</t>
    </r>
  </si>
  <si>
    <r>
      <rPr>
        <sz val="6"/>
        <color rgb="FF000000"/>
        <rFont val="Arial"/>
      </rPr>
      <t>S09924</t>
    </r>
  </si>
  <si>
    <r>
      <rPr>
        <sz val="6"/>
        <color rgb="FF000000"/>
        <rFont val="Arial"/>
      </rPr>
      <t>Bucha com arruela em liga especial zamak p/eletroduto 20mm, d=3/4"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</si>
  <si>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</si>
  <si>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</si>
  <si>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13.1.3</t>
    </r>
  </si>
  <si>
    <r>
      <rPr>
        <sz val="6"/>
        <color rgb="FF000000"/>
        <rFont val="Arial"/>
      </rPr>
      <t>91940</t>
    </r>
  </si>
  <si>
    <r>
      <rPr>
        <sz val="6"/>
        <color rgb="FF000000"/>
        <rFont val="Arial"/>
      </rPr>
      <t>CAIXA RETANGULAR 4" X 2" MÉDIA (1,30 M DO PISO), PVC, INSTALADA EM PAREDE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</si>
  <si>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</si>
  <si>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</si>
  <si>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13.1.4</t>
    </r>
  </si>
  <si>
    <r>
      <rPr>
        <sz val="6"/>
        <color rgb="FF000000"/>
        <rFont val="Arial"/>
      </rPr>
      <t>95817</t>
    </r>
  </si>
  <si>
    <r>
      <rPr>
        <sz val="6"/>
        <color rgb="FF000000"/>
        <rFont val="Arial"/>
      </rPr>
      <t>CONDULETE DE PVC, TIPO X, PARA ELETRODUTO DE PVC SOLDÁVEL DN 25 MM (3/4"), APARENTE - FORNECIMENTO E INSTALAÇÃO. AF_01/2026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</si>
  <si>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</si>
  <si>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</si>
  <si>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13.1.5</t>
    </r>
  </si>
  <si>
    <r>
      <rPr>
        <sz val="6"/>
        <color rgb="FF000000"/>
        <rFont val="Arial"/>
      </rPr>
      <t>S01118</t>
    </r>
  </si>
  <si>
    <r>
      <rPr>
        <sz val="6"/>
        <color rgb="FF000000"/>
        <rFont val="Arial"/>
      </rPr>
      <t>Curva 90º de pvc rígido soldável, marrom diâm = 32mm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</si>
  <si>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</si>
  <si>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</si>
  <si>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13.1.6</t>
    </r>
  </si>
  <si>
    <r>
      <rPr>
        <sz val="6"/>
        <color rgb="FF000000"/>
        <rFont val="Arial"/>
      </rPr>
      <t>S01116</t>
    </r>
  </si>
  <si>
    <r>
      <rPr>
        <sz val="6"/>
        <color rgb="FF000000"/>
        <rFont val="Arial"/>
      </rPr>
      <t>Curva 90º de pvc rígido soldável, marrom diâm = 20mm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</si>
  <si>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</si>
  <si>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</si>
  <si>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13.1.7</t>
    </r>
  </si>
  <si>
    <r>
      <rPr>
        <sz val="6"/>
        <color rgb="FF000000"/>
        <rFont val="Arial"/>
      </rPr>
      <t>S00371</t>
    </r>
  </si>
  <si>
    <r>
      <rPr>
        <sz val="6"/>
        <color rgb="FF000000"/>
        <rFont val="Arial"/>
      </rPr>
      <t>Luva para eletroduto de pvc rígido roscável, diâm = 25mm (3/4")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</si>
  <si>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</si>
  <si>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</si>
  <si>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13.1.8</t>
    </r>
  </si>
  <si>
    <r>
      <rPr>
        <sz val="6"/>
        <color rgb="FF000000"/>
        <rFont val="Arial"/>
      </rPr>
      <t>S91886S</t>
    </r>
  </si>
  <si>
    <r>
      <rPr>
        <sz val="6"/>
        <color rgb="FF000000"/>
        <rFont val="Arial"/>
      </rPr>
      <t>Luva para eletroduto, pvc, roscável, dn 40 mm (1 1/4"), para circuitos terminais, instalada em parede - fornecimento e instalação. af_03/2023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</si>
  <si>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</si>
  <si>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</si>
  <si>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13.1.9</t>
    </r>
  </si>
  <si>
    <r>
      <rPr>
        <sz val="6"/>
        <color rgb="FF000000"/>
        <rFont val="Arial"/>
      </rPr>
      <t>S09524</t>
    </r>
  </si>
  <si>
    <r>
      <rPr>
        <sz val="6"/>
        <color rgb="FF000000"/>
        <rFont val="Arial"/>
      </rPr>
      <t>Tala plana perfurada 38mm para eletrocalha metálica (ref.: mopa ou similar) - Rev 01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</si>
  <si>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</si>
  <si>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</si>
  <si>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13.1.10</t>
    </r>
  </si>
  <si>
    <r>
      <rPr>
        <sz val="6"/>
        <color rgb="FF000000"/>
        <rFont val="Arial"/>
      </rPr>
      <t>S09988</t>
    </r>
  </si>
  <si>
    <r>
      <rPr>
        <sz val="6"/>
        <color rgb="FF000000"/>
        <rFont val="Arial"/>
      </rPr>
      <t>Terminal 38 x 38 mm para eletrocalha metalica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</si>
  <si>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</si>
  <si>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</si>
  <si>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13.1.11</t>
    </r>
  </si>
  <si>
    <r>
      <rPr>
        <sz val="6"/>
        <color rgb="FF000000"/>
        <rFont val="Arial"/>
      </rPr>
      <t>91170</t>
    </r>
  </si>
  <si>
    <r>
      <rPr>
        <sz val="6"/>
        <color rgb="FF000000"/>
        <rFont val="Arial"/>
      </rPr>
      <t>FIXAÇÃO DE TUBOS HORIZONTAIS DE PVC ÁGUA, PVC ESGOTO, PVC ÁGUA PLUVIAL, CPVC, PPR, COBRE OU AÇO, DIÂMETROS MENORES OU IGUAIS A 40 MM, COM ABRAÇADEIRA METÁLICA RÍGIDA TIPO U PERFIL 1 1/4", FIXADA EM PERFILADO EM LAJE. AF_09/2023_PS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</si>
  <si>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</si>
  <si>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</si>
  <si>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13.1.12</t>
    </r>
  </si>
  <si>
    <r>
      <rPr>
        <sz val="6"/>
        <color rgb="FF000000"/>
        <rFont val="Arial"/>
      </rPr>
      <t>00004299</t>
    </r>
  </si>
  <si>
    <r>
      <rPr>
        <sz val="6"/>
        <color rgb="FF000000"/>
        <rFont val="Arial"/>
      </rPr>
      <t>PARAFUSO ZINCADO ROSCA SOBERBA, CABECA SEXTAVADA, 1/4"x1.3/4"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</si>
  <si>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</si>
  <si>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</si>
  <si>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13.1.13</t>
    </r>
  </si>
  <si>
    <r>
      <rPr>
        <sz val="6"/>
        <color rgb="FF000000"/>
        <rFont val="Arial"/>
      </rPr>
      <t>00004332</t>
    </r>
  </si>
  <si>
    <r>
      <rPr>
        <sz val="6"/>
        <color rgb="FF000000"/>
        <rFont val="Arial"/>
      </rPr>
      <t>PARAFUSO ZINCADO, SEXTAVADO, COM ROSCA INTEIRA, DIAMETRO 3/8", COMPRIMENTO 2"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</si>
  <si>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</si>
  <si>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</si>
  <si>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13.1.14</t>
    </r>
  </si>
  <si>
    <r>
      <rPr>
        <sz val="6"/>
        <color rgb="FF000000"/>
        <rFont val="Arial"/>
      </rPr>
      <t>00043965</t>
    </r>
  </si>
  <si>
    <r>
      <rPr>
        <sz val="6"/>
        <color rgb="FF000000"/>
        <rFont val="Arial"/>
      </rPr>
      <t>PARAFUSO, EM ACO ZINCADO, CABECA LENTILHA AUTOTRAVANTE DIAMETRO 5/16" X 1"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</si>
  <si>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</si>
  <si>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</si>
  <si>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13.1.15</t>
    </r>
  </si>
  <si>
    <r>
      <rPr>
        <sz val="6"/>
        <color rgb="FF000000"/>
        <rFont val="Arial"/>
      </rPr>
      <t>00039997</t>
    </r>
  </si>
  <si>
    <r>
      <rPr>
        <sz val="6"/>
        <color rgb="FF000000"/>
        <rFont val="Arial"/>
      </rPr>
      <t>PORCA ZINCADA, SEXTAVADA, DIAMETRO 1/4"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</si>
  <si>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</si>
  <si>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</si>
  <si>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13.1.16</t>
    </r>
  </si>
  <si>
    <r>
      <rPr>
        <sz val="6"/>
        <color rgb="FF000000"/>
        <rFont val="Arial"/>
      </rPr>
      <t>00004342</t>
    </r>
  </si>
  <si>
    <r>
      <rPr>
        <sz val="6"/>
        <color rgb="FF000000"/>
        <rFont val="Arial"/>
      </rPr>
      <t>PORCA ZINCADA, SEXTAVADA, DIAMETRO 3/8"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</si>
  <si>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</si>
  <si>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</si>
  <si>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13.1.17</t>
    </r>
  </si>
  <si>
    <r>
      <rPr>
        <sz val="6"/>
        <color rgb="FF000000"/>
        <rFont val="Arial"/>
      </rPr>
      <t>00007581</t>
    </r>
  </si>
  <si>
    <r>
      <rPr>
        <sz val="6"/>
        <color rgb="FF000000"/>
        <rFont val="Arial"/>
      </rPr>
      <t>SAPATILHA EM ACO GALVANIZADO PARA CABOS COM DIAMETRO NOMINAL ATE 5/8"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</si>
  <si>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</si>
  <si>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</si>
  <si>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13.1.18</t>
    </r>
  </si>
  <si>
    <r>
      <rPr>
        <sz val="6"/>
        <color rgb="FF000000"/>
        <rFont val="Arial"/>
      </rPr>
      <t>00039996</t>
    </r>
  </si>
  <si>
    <r>
      <rPr>
        <sz val="6"/>
        <color rgb="FF000000"/>
        <rFont val="Arial"/>
      </rPr>
      <t>VERGALHAO ZINCADO ROSCA TOTAL, 1/4" (6,3 MM)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</si>
  <si>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</si>
  <si>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</si>
  <si>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13.1.19</t>
    </r>
  </si>
  <si>
    <r>
      <rPr>
        <sz val="6"/>
        <color rgb="FF000000"/>
        <rFont val="Arial"/>
      </rPr>
      <t>91924</t>
    </r>
  </si>
  <si>
    <r>
      <rPr>
        <sz val="6"/>
        <color rgb="FF000000"/>
        <rFont val="Arial"/>
      </rPr>
      <t>CABO DE COBRE FLEXÍVEL ISOLADO, 1,5 MM², ANTI-CHAMA 450/750 V, PARA CIRCUITOS TERMINAIS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</si>
  <si>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</si>
  <si>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</si>
  <si>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13.1.20</t>
    </r>
  </si>
  <si>
    <r>
      <rPr>
        <sz val="6"/>
        <color rgb="FF000000"/>
        <rFont val="Arial"/>
      </rPr>
      <t>101561</t>
    </r>
  </si>
  <si>
    <r>
      <rPr>
        <sz val="6"/>
        <color rgb="FF000000"/>
        <rFont val="Arial"/>
      </rPr>
      <t>CABO DE COBRE FLEXÍVEL ISOLADO, 16 MM², 0,6/1,0 KV, PARA REDE AÉREA DE DISTRIBUIÇÃO DE ENERGIA ELÉTRICA DE BAIXA TENSÃO - FORNECIMENTO E INSTALAÇÃO. AF_12/2025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</si>
  <si>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</si>
  <si>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</si>
  <si>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13.1.21</t>
    </r>
  </si>
  <si>
    <r>
      <rPr>
        <sz val="6"/>
        <color rgb="FF000000"/>
        <rFont val="Arial"/>
      </rPr>
      <t>91926</t>
    </r>
  </si>
  <si>
    <r>
      <rPr>
        <sz val="6"/>
        <color rgb="FF000000"/>
        <rFont val="Arial"/>
      </rPr>
      <t>CABO DE COBRE FLEXÍVEL ISOLADO, 2,5 MM², ANTI-CHAMA 450/750 V, PARA CIRCUITOS TERMINAIS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</si>
  <si>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</si>
  <si>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</si>
  <si>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13.1.22</t>
    </r>
  </si>
  <si>
    <r>
      <rPr>
        <sz val="6"/>
        <color rgb="FF000000"/>
        <rFont val="Arial"/>
      </rPr>
      <t>91928</t>
    </r>
  </si>
  <si>
    <r>
      <rPr>
        <sz val="6"/>
        <color rgb="FF000000"/>
        <rFont val="Arial"/>
      </rPr>
      <t>CABO DE COBRE FLEXÍVEL ISOLADO, 4 MM², ANTI-CHAMA 450/750 V, PARA CIRCUITOS TERMINAIS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</si>
  <si>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</si>
  <si>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</si>
  <si>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13.1.23</t>
    </r>
  </si>
  <si>
    <r>
      <rPr>
        <sz val="6"/>
        <color rgb="FF000000"/>
        <rFont val="Arial"/>
      </rPr>
      <t>97236</t>
    </r>
  </si>
  <si>
    <r>
      <rPr>
        <sz val="6"/>
        <color rgb="FF000000"/>
        <rFont val="Arial"/>
      </rPr>
      <t>ELETROCALHA LISA OU PERFURADA EM AÇO GALVANIZADO, LARGURA 50MM E ALTURA 50MM, INCLUSIVE EMENDA E FIXAÇÃO - FORNECIMENTO E INSTALAÇÃO.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</si>
  <si>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</si>
  <si>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</si>
  <si>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13.1.24</t>
    </r>
  </si>
  <si>
    <r>
      <rPr>
        <sz val="6"/>
        <color rgb="FF000000"/>
        <rFont val="Arial"/>
      </rPr>
      <t>S09527</t>
    </r>
  </si>
  <si>
    <r>
      <rPr>
        <sz val="6"/>
        <color rgb="FF000000"/>
        <rFont val="Arial"/>
      </rPr>
      <t>Tampa de encaixe 50mm para perfilado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</si>
  <si>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</si>
  <si>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</si>
  <si>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13.1.25</t>
    </r>
  </si>
  <si>
    <r>
      <rPr>
        <sz val="6"/>
        <color rgb="FF000000"/>
        <rFont val="Arial"/>
      </rPr>
      <t>S09669</t>
    </r>
  </si>
  <si>
    <r>
      <rPr>
        <sz val="6"/>
        <color rgb="FF000000"/>
        <rFont val="Arial"/>
      </rPr>
      <t>Perfilado, pré-zincado a fogo, perfurado 38 x 38 x 6000mm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</si>
  <si>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</si>
  <si>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</si>
  <si>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13.1.26</t>
    </r>
  </si>
  <si>
    <r>
      <rPr>
        <sz val="6"/>
        <color rgb="FF000000"/>
        <rFont val="Arial"/>
      </rPr>
      <t>4.60.27</t>
    </r>
  </si>
  <si>
    <r>
      <rPr>
        <sz val="6"/>
        <color rgb="FF000000"/>
        <rFont val="Arial"/>
      </rPr>
      <t>GANCHO CURTO H=100MM PARA LUMINARIA /PERFILADO 38X38 COM PARAFUSOS</t>
    </r>
  </si>
  <si>
    <r>
      <rPr>
        <sz val="6"/>
        <color rgb="FF000000"/>
        <rFont val="Arial"/>
      </rPr>
      <t>SP Educação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</si>
  <si>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</si>
  <si>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13.1.27</t>
    </r>
  </si>
  <si>
    <r>
      <rPr>
        <sz val="6"/>
        <color rgb="FF000000"/>
        <rFont val="Arial"/>
      </rPr>
      <t>95727</t>
    </r>
  </si>
  <si>
    <r>
      <rPr>
        <sz val="6"/>
        <color rgb="FF000000"/>
        <rFont val="Arial"/>
      </rPr>
      <t>ELETRODUTO RÍGIDO SOLDÁVEL, PVC, DN 25 MM (3/4"), APARENTE - FORNECIMENTO E INSTALAÇÃO. AF_01/2026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</si>
  <si>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</si>
  <si>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</si>
  <si>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b/>
        <sz val="6"/>
        <color rgb="FF000000"/>
        <rFont val="Arial"/>
      </rPr>
      <t>13.2</t>
    </r>
  </si>
  <si>
    <r>
      <rPr>
        <b/>
        <sz val="6"/>
        <color rgb="FF000000"/>
        <rFont val="Arial"/>
      </rPr>
      <t>DISPOSITIVOS DE COMANDO, PROTEÇÃO E FORÇA</t>
    </r>
  </si>
  <si>
    <r>
      <rPr>
        <sz val="6"/>
        <color rgb="FF000000"/>
        <rFont val="Arial"/>
      </rPr>
      <t>13.2.1</t>
    </r>
  </si>
  <si>
    <r>
      <rPr>
        <sz val="6"/>
        <color rgb="FF000000"/>
        <rFont val="Arial"/>
      </rPr>
      <t>91996</t>
    </r>
  </si>
  <si>
    <r>
      <rPr>
        <sz val="6"/>
        <color rgb="FF000000"/>
        <rFont val="Arial"/>
      </rPr>
      <t>TOMADA MÉDIA DE EMBUTIR (1 MÓDULO), 2P+T 10 A, INCLUINDO SUPORTE E PLACA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</si>
  <si>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</si>
  <si>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</si>
  <si>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13.2.2</t>
    </r>
  </si>
  <si>
    <r>
      <rPr>
        <sz val="6"/>
        <color rgb="FF000000"/>
        <rFont val="Arial"/>
      </rPr>
      <t>92004</t>
    </r>
  </si>
  <si>
    <r>
      <rPr>
        <sz val="6"/>
        <color rgb="FF000000"/>
        <rFont val="Arial"/>
      </rPr>
      <t>TOMADA MÉDIA DE EMBUTIR (2 MÓDULOS), 2P+T 10 A, INCLUINDO SUPORTE E PLACA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</si>
  <si>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</si>
  <si>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</si>
  <si>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13.2.3</t>
    </r>
  </si>
  <si>
    <r>
      <rPr>
        <sz val="6"/>
        <color rgb="FF000000"/>
        <rFont val="Arial"/>
      </rPr>
      <t>91953</t>
    </r>
  </si>
  <si>
    <r>
      <rPr>
        <sz val="6"/>
        <color rgb="FF000000"/>
        <rFont val="Arial"/>
      </rPr>
      <t>INTERRUPTOR SIMPLES (1 MÓDULO), 10A/250V, INCLUINDO SUPORTE E PLACA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</si>
  <si>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</si>
  <si>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</si>
  <si>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13.2.4</t>
    </r>
  </si>
  <si>
    <r>
      <rPr>
        <sz val="6"/>
        <color rgb="FF000000"/>
        <rFont val="Arial"/>
      </rPr>
      <t>91997</t>
    </r>
  </si>
  <si>
    <r>
      <rPr>
        <sz val="6"/>
        <color rgb="FF000000"/>
        <rFont val="Arial"/>
      </rPr>
      <t>TOMADA MÉDIA DE EMBUTIR (1 MÓDULO), 2P+T 20 A, INCLUINDO SUPORTE E PLACA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</si>
  <si>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</si>
  <si>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</si>
  <si>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13.2.5</t>
    </r>
  </si>
  <si>
    <r>
      <rPr>
        <sz val="6"/>
        <color rgb="FF000000"/>
        <rFont val="Arial"/>
      </rPr>
      <t>97596</t>
    </r>
  </si>
  <si>
    <r>
      <rPr>
        <sz val="6"/>
        <color rgb="FF000000"/>
        <rFont val="Arial"/>
      </rPr>
      <t>SENSOR DE PRESENÇA SEM FOTOCÉLULA, FIXAÇÃO EM PAREDE - FORNECIMENTO E INSTALAÇÃO.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</si>
  <si>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</si>
  <si>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</si>
  <si>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13.2.6</t>
    </r>
  </si>
  <si>
    <r>
      <rPr>
        <sz val="6"/>
        <color rgb="FF000000"/>
        <rFont val="Arial"/>
      </rPr>
      <t>93653</t>
    </r>
  </si>
  <si>
    <r>
      <rPr>
        <sz val="6"/>
        <color rgb="FF000000"/>
        <rFont val="Arial"/>
      </rPr>
      <t>DISJUNTOR MONOPOLAR TIPO DIN, CORRENTE NOMINAL DE 10A - FORNECIMENTO E INSTALAÇÃO. AF_07/2025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</si>
  <si>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</si>
  <si>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</si>
  <si>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13.2.7</t>
    </r>
  </si>
  <si>
    <r>
      <rPr>
        <sz val="6"/>
        <color rgb="FF000000"/>
        <rFont val="Arial"/>
      </rPr>
      <t>93672</t>
    </r>
  </si>
  <si>
    <r>
      <rPr>
        <sz val="6"/>
        <color rgb="FF000000"/>
        <rFont val="Arial"/>
      </rPr>
      <t>DISJUNTOR TRIPOLAR TIPO DIN, CORRENTE NOMINAL DE 40A - FORNECIMENTO E INSTALAÇÃO. AF_07/2025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</si>
  <si>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</si>
  <si>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</si>
  <si>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13.2.8</t>
    </r>
  </si>
  <si>
    <r>
      <rPr>
        <sz val="6"/>
        <color rgb="FF000000"/>
        <rFont val="Arial"/>
      </rPr>
      <t>101878</t>
    </r>
  </si>
  <si>
    <r>
      <rPr>
        <sz val="6"/>
        <color rgb="FF000000"/>
        <rFont val="Arial"/>
      </rPr>
      <t>QUADRO DE DISTRIBUIÇÃO DE ENERGIA EM CHAPA DE AÇO GALVANIZADO, DE SOBREPOR, COM BARRAMENTO TRIFÁSICO, PARA 18 DISJUNTORES DIN 100A - FORNECIMENTO E INSTALAÇÃO. AF_07/2025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</si>
  <si>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</si>
  <si>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</si>
  <si>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13.3</t>
    </r>
  </si>
  <si>
    <r>
      <rPr>
        <b/>
        <sz val="6"/>
        <color rgb="FF000000"/>
        <rFont val="Arial"/>
      </rPr>
      <t>ILUMINAÇÃO</t>
    </r>
  </si>
  <si>
    <r>
      <rPr>
        <sz val="6"/>
        <color rgb="FF000000"/>
        <rFont val="Arial"/>
      </rPr>
      <t>13.3.1</t>
    </r>
  </si>
  <si>
    <r>
      <rPr>
        <sz val="6"/>
        <color rgb="FF000000"/>
        <rFont val="Arial"/>
      </rPr>
      <t>97599</t>
    </r>
  </si>
  <si>
    <r>
      <rPr>
        <sz val="6"/>
        <color rgb="FF000000"/>
        <rFont val="Arial"/>
      </rPr>
      <t>LUMINÁRIA DE EMERGÊNCIA, COM 30 LÂMPADAS LED DE 2 W, SEM REATOR - FORNECIMENTO E INSTALAÇÃO.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</si>
  <si>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</si>
  <si>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</si>
  <si>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13.3.2</t>
    </r>
  </si>
  <si>
    <r>
      <rPr>
        <sz val="6"/>
        <color rgb="FF000000"/>
        <rFont val="Arial"/>
      </rPr>
      <t>S12022</t>
    </r>
  </si>
  <si>
    <r>
      <rPr>
        <sz val="6"/>
        <color rgb="FF000000"/>
        <rFont val="Arial"/>
      </rPr>
      <t>Luminária de embutir aberta para lâmpada fluorescente 32/40w ou tubo led 2 x 18/20 w (tecnolux ref.fle-8157/232 ou similar), completa, com lampada tubo led - Rev 01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</si>
  <si>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</si>
  <si>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</si>
  <si>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14</t>
    </r>
  </si>
  <si>
    <r>
      <rPr>
        <b/>
        <sz val="6"/>
        <color rgb="FF000000"/>
        <rFont val="Arial"/>
      </rPr>
      <t>INSTALAÇÕES DE COMBATE A INCÊNDIO</t>
    </r>
  </si>
  <si>
    <r>
      <rPr>
        <b/>
        <sz val="6"/>
        <color rgb="FF000000"/>
        <rFont val="Arial"/>
      </rPr>
      <t>14.1</t>
    </r>
  </si>
  <si>
    <r>
      <rPr>
        <b/>
        <sz val="6"/>
        <color rgb="FF000000"/>
        <rFont val="Arial"/>
      </rPr>
      <t>SINALIZAÇÃO</t>
    </r>
  </si>
  <si>
    <r>
      <rPr>
        <sz val="6"/>
        <color rgb="FF000000"/>
        <rFont val="Arial"/>
      </rPr>
      <t>14.1.1</t>
    </r>
  </si>
  <si>
    <r>
      <rPr>
        <sz val="6"/>
        <color rgb="FF000000"/>
        <rFont val="Arial"/>
      </rPr>
      <t>00037539</t>
    </r>
  </si>
  <si>
    <r>
      <rPr>
        <sz val="6"/>
        <color rgb="FF000000"/>
        <rFont val="Arial"/>
      </rPr>
      <t>PLACA DE SINALIZACAO DE SEGURANCA CONTRA INCENDIO, FOTOLUMINESCENTE, RETANGULAR, *13 X 26* CM, EM PVC *2* MM ANTI-CHAMAS (SIMBOLOS, CORES E PICTOGRAMAS CONFORME NBR 16820) *** SAÍDA S1 À DIREITA ***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</si>
  <si>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</si>
  <si>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</si>
  <si>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14.1.2</t>
    </r>
  </si>
  <si>
    <r>
      <rPr>
        <sz val="6"/>
        <color rgb="FF000000"/>
        <rFont val="Arial"/>
      </rPr>
      <t>00037539</t>
    </r>
  </si>
  <si>
    <r>
      <rPr>
        <sz val="6"/>
        <color rgb="FF000000"/>
        <rFont val="Arial"/>
      </rPr>
      <t>PLACA DE SINALIZACAO DE SEGURANCA CONTRA INCENDIO, FOTOLUMINESCENTE, RETANGULAR, *13 X 26* CM, EM PVC *2* MM ANTI-CHAMAS (SIMBOLOS, CORES E PICTOGRAMAS CONFORME NBR 16820) *** SAÍDA S2 À ESQUERDA ***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</si>
  <si>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</si>
  <si>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</si>
  <si>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14.1.3</t>
    </r>
  </si>
  <si>
    <r>
      <rPr>
        <sz val="6"/>
        <color rgb="FF000000"/>
        <rFont val="Arial"/>
      </rPr>
      <t>00037539</t>
    </r>
  </si>
  <si>
    <r>
      <rPr>
        <sz val="6"/>
        <color rgb="FF000000"/>
        <rFont val="Arial"/>
      </rPr>
      <t>PLACA DE SINALIZACAO DE SEGURANCA CONTRA INCENDIO, FOTOLUMINESCENTE, RETANGULAR, *13 X 26* CM, EM PVC *2* MM ANTI-CHAMAS (SIMBOLOS, CORES E PICTOGRAMAS CONFORME NBR 16820) *** SAÍDA S12 ***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</si>
  <si>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</si>
  <si>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</si>
  <si>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14.1.4</t>
    </r>
  </si>
  <si>
    <r>
      <rPr>
        <sz val="6"/>
        <color rgb="FF000000"/>
        <rFont val="Arial"/>
      </rPr>
      <t>00037556</t>
    </r>
  </si>
  <si>
    <r>
      <rPr>
        <sz val="6"/>
        <color rgb="FF000000"/>
        <rFont val="Arial"/>
      </rPr>
      <t>PLACA DE SINALIZACAO DE SEGURANCA CONTRA INCENDIO, FOTOLUMINESCENTE, QUADRADA, *20 X 20* CM, EM PVC *2* MM ANTI-CHAMAS (SIMBOLOS, CORES E PICTOGRAMAS CONFORME NBR 16820) *** EXTINTOR E5 ***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</si>
  <si>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</si>
  <si>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</si>
  <si>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14.1.5</t>
    </r>
  </si>
  <si>
    <r>
      <rPr>
        <sz val="6"/>
        <color rgb="FF000000"/>
        <rFont val="Arial"/>
      </rPr>
      <t>00037539</t>
    </r>
  </si>
  <si>
    <r>
      <rPr>
        <sz val="6"/>
        <color rgb="FF000000"/>
        <rFont val="Arial"/>
      </rPr>
      <t>PLACA DE SINALIZACAO DE SEGURANCA CONTRA INCENDIO, FOTOLUMINESCENTE, RETANGULAR, *13 X 26* CM, EM PVC *2* MM ANTI-CHAMAS (SIMBOLOS, CORES E PICTOGRAMAS CONFORME NBR 16820) *** PLACA S18 BARRA ANTIPÂNICO ***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</si>
  <si>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</si>
  <si>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</si>
  <si>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14.1.6</t>
    </r>
  </si>
  <si>
    <r>
      <rPr>
        <sz val="6"/>
        <color rgb="FF000000"/>
        <rFont val="Arial"/>
      </rPr>
      <t>00037560</t>
    </r>
  </si>
  <si>
    <r>
      <rPr>
        <sz val="6"/>
        <color rgb="FF000000"/>
        <rFont val="Arial"/>
      </rPr>
      <t>PLACA DE SINALIZACAO DE SEGURANCA CONTRA INCENDIO - ALERTA, TRIANGULAR, BASE DE *30* CM, EM PVC *2* MM ANTI-CHAMAS (SIMBOLOS, CORES E PICTOGRAMAS CONFORME NBR 16820) *** PLACA A2 CUIDADO, RISCO DE INCÊNDIO ***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</si>
  <si>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</si>
  <si>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</si>
  <si>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14.1.7</t>
    </r>
  </si>
  <si>
    <r>
      <rPr>
        <sz val="6"/>
        <color rgb="FF000000"/>
        <rFont val="Arial"/>
      </rPr>
      <t>00037557</t>
    </r>
  </si>
  <si>
    <r>
      <rPr>
        <sz val="6"/>
        <color rgb="FF000000"/>
        <rFont val="Arial"/>
      </rPr>
      <t>PLACA DE SINALIZACAO DE SEGURANCA CONTRA INCENDIO, FOTOLUMINESCENTE, QUADRADA, *14 X 14* CM, EM PVC *2* MM ANTI-CHAMAS (SIMBOLOS, CORES E PICTOGRAMAS CONFORME NBR 16820) *** PLACA P1 PROIBIDO FUMAR ***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</si>
  <si>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</si>
  <si>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</si>
  <si>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14.1.8</t>
    </r>
  </si>
  <si>
    <r>
      <rPr>
        <sz val="6"/>
        <color rgb="FF000000"/>
        <rFont val="Arial"/>
      </rPr>
      <t>88316</t>
    </r>
  </si>
  <si>
    <r>
      <rPr>
        <sz val="6"/>
        <color rgb="FF000000"/>
        <rFont val="Arial"/>
      </rPr>
      <t>SERVENTE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</si>
  <si>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</si>
  <si>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</si>
  <si>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b/>
        <sz val="6"/>
        <color rgb="FF000000"/>
        <rFont val="Arial"/>
      </rPr>
      <t>14.2</t>
    </r>
  </si>
  <si>
    <r>
      <rPr>
        <b/>
        <sz val="6"/>
        <color rgb="FF000000"/>
        <rFont val="Arial"/>
      </rPr>
      <t>EXTINTOR</t>
    </r>
  </si>
  <si>
    <r>
      <rPr>
        <sz val="6"/>
        <color rgb="FF000000"/>
        <rFont val="Arial"/>
      </rPr>
      <t>14.2.1</t>
    </r>
  </si>
  <si>
    <r>
      <rPr>
        <sz val="6"/>
        <color rgb="FF000000"/>
        <rFont val="Arial"/>
      </rPr>
      <t>101908</t>
    </r>
  </si>
  <si>
    <r>
      <rPr>
        <sz val="6"/>
        <color rgb="FF000000"/>
        <rFont val="Arial"/>
      </rPr>
      <t>EXTINTOR DE INCÊNDIO PORTÁTIL COM CARGA DE PQS DE 4 KG, CLASSE BC - FORNECIMENTO E INSTALAÇÃO. AF_01/2026_PE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</si>
  <si>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</si>
  <si>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</si>
  <si>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14.2.2</t>
    </r>
  </si>
  <si>
    <r>
      <rPr>
        <sz val="6"/>
        <color rgb="FF000000"/>
        <rFont val="Arial"/>
      </rPr>
      <t>101906</t>
    </r>
  </si>
  <si>
    <r>
      <rPr>
        <sz val="6"/>
        <color rgb="FF000000"/>
        <rFont val="Arial"/>
      </rPr>
      <t>EXTINTOR DE INCÊNDIO PORTÁTIL COM CARGA DE CO2 DE 4 KG, CLASSE BC - FORNECIMENTO E INSTALAÇÃO. AF_01/2026_PE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</si>
  <si>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</si>
  <si>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</si>
  <si>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14.2.3</t>
    </r>
  </si>
  <si>
    <r>
      <rPr>
        <sz val="6"/>
        <color rgb="FF000000"/>
        <rFont val="Arial"/>
      </rPr>
      <t>18.032.0042-0</t>
    </r>
  </si>
  <si>
    <r>
      <rPr>
        <sz val="6"/>
        <color rgb="FF000000"/>
        <rFont val="Arial"/>
      </rPr>
      <t>ABRIGO PARA EXTINTOR DE INCENDIO PORTATIL, MEDINDO (75X30X25)CM, DE SOBREPOR, CONFECCIONADO EM CHAPA METALICA COM PINTURA ELETROSTATICA VERMELHA, COM VISOR, CONFORME ABNT NBR 12693, INCLUSIVE FIXACAO.FORNECIMENTO E COLOCACAO</t>
    </r>
  </si>
  <si>
    <r>
      <rPr>
        <sz val="6"/>
        <color rgb="FF000000"/>
        <rFont val="Arial"/>
      </rPr>
      <t>EMOP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</si>
  <si>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</si>
  <si>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14.3</t>
    </r>
  </si>
  <si>
    <r>
      <rPr>
        <b/>
        <sz val="6"/>
        <color rgb="FF000000"/>
        <rFont val="Arial"/>
      </rPr>
      <t>ILUMINAÇÃO DE EMERGÊNCIA</t>
    </r>
  </si>
  <si>
    <r>
      <rPr>
        <sz val="6"/>
        <color rgb="FF000000"/>
        <rFont val="Arial"/>
      </rPr>
      <t>14.3.1</t>
    </r>
  </si>
  <si>
    <r>
      <rPr>
        <sz val="6"/>
        <color rgb="FF000000"/>
        <rFont val="Arial"/>
      </rPr>
      <t>97599</t>
    </r>
  </si>
  <si>
    <r>
      <rPr>
        <sz val="6"/>
        <color rgb="FF000000"/>
        <rFont val="Arial"/>
      </rPr>
      <t>LUMINÁRIA DE EMERGÊNCIA, COM 30 LÂMPADAS LED DE 2 W, SEM REATOR - FORNECIMENTO E INSTALAÇÃO.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</si>
  <si>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</si>
  <si>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</si>
  <si>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14.3.2</t>
    </r>
  </si>
  <si>
    <r>
      <rPr>
        <sz val="6"/>
        <color rgb="FF000000"/>
        <rFont val="Arial"/>
      </rPr>
      <t>I13642</t>
    </r>
  </si>
  <si>
    <r>
      <rPr>
        <sz val="6"/>
        <color rgb="FF000000"/>
        <rFont val="Arial"/>
      </rPr>
      <t>Iluminação de balizamento face única *** SAÍDA S12 ***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</si>
  <si>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</si>
  <si>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</si>
  <si>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14.3.3</t>
    </r>
  </si>
  <si>
    <r>
      <rPr>
        <sz val="6"/>
        <color rgb="FF000000"/>
        <rFont val="Arial"/>
      </rPr>
      <t>S11866</t>
    </r>
  </si>
  <si>
    <r>
      <rPr>
        <sz val="6"/>
        <color rgb="FF000000"/>
        <rFont val="Arial"/>
      </rPr>
      <t>Luminária de emergência, de sobrepor, tipo balizamento com bloco autônomo, com autonomia de 3h, modelo LLE 1106-1DFB, da KBR ou similar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</si>
  <si>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</si>
  <si>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</si>
  <si>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14.3.4</t>
    </r>
  </si>
  <si>
    <r>
      <rPr>
        <sz val="6"/>
        <color rgb="FF000000"/>
        <rFont val="Arial"/>
      </rPr>
      <t>S03300</t>
    </r>
  </si>
  <si>
    <r>
      <rPr>
        <sz val="6"/>
        <color rgb="FF000000"/>
        <rFont val="Arial"/>
      </rPr>
      <t>Ponto de tomada 2p+t, ABNT, de embutir, 10 A, com eletroduto de ferro galvanizado aparente Ø 3/4", fio rigido 2,5mm² (fio 12), inclusive placa em pvc e aterramento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</si>
  <si>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</si>
  <si>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pt</t>
    </r>
  </si>
  <si>
    <r>
      <rPr>
        <sz val="6"/>
        <color rgb="FF000000"/>
        <rFont val="Arial"/>
      </rPr>
      <t>14.3.5</t>
    </r>
  </si>
  <si>
    <r>
      <rPr>
        <sz val="6"/>
        <color rgb="FF000000"/>
        <rFont val="Arial"/>
      </rPr>
      <t>93654</t>
    </r>
  </si>
  <si>
    <r>
      <rPr>
        <sz val="6"/>
        <color rgb="FF000000"/>
        <rFont val="Arial"/>
      </rPr>
      <t>DISJUNTOR MONOPOLAR TIPO DIN, CORRENTE NOMINAL DE 16A - FORNECIMENTO E INSTALAÇÃO. AF_07/2025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</si>
  <si>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</si>
  <si>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</si>
  <si>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14.4</t>
    </r>
  </si>
  <si>
    <r>
      <rPr>
        <b/>
        <sz val="6"/>
        <color rgb="FF000000"/>
        <rFont val="Arial"/>
      </rPr>
      <t>HIDRANTE</t>
    </r>
  </si>
  <si>
    <r>
      <rPr>
        <sz val="6"/>
        <color rgb="FF000000"/>
        <rFont val="Arial"/>
      </rPr>
      <t>14.4.1</t>
    </r>
  </si>
  <si>
    <r>
      <rPr>
        <sz val="6"/>
        <color rgb="FF000000"/>
        <rFont val="Arial"/>
      </rPr>
      <t>3253</t>
    </r>
  </si>
  <si>
    <r>
      <rPr>
        <sz val="6"/>
        <color rgb="FF000000"/>
        <rFont val="Arial"/>
      </rPr>
      <t>CURVA DE 90 GRAUS AÇO GALVANIZADO DIAM. 2.1/2"</t>
    </r>
  </si>
  <si>
    <r>
      <rPr>
        <sz val="6"/>
        <color rgb="FF000000"/>
        <rFont val="Arial"/>
      </rPr>
      <t>GOINFRA CIVIL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</si>
  <si>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</si>
  <si>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14.4.2</t>
    </r>
  </si>
  <si>
    <r>
      <rPr>
        <sz val="6"/>
        <color rgb="FF000000"/>
        <rFont val="Arial"/>
      </rPr>
      <t>00006299</t>
    </r>
  </si>
  <si>
    <r>
      <rPr>
        <sz val="6"/>
        <color rgb="FF000000"/>
        <rFont val="Arial"/>
      </rPr>
      <t>TE DE FERRO GALVANIZADO, DE 2 1/2"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</si>
  <si>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</si>
  <si>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</si>
  <si>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14.4.3</t>
    </r>
  </si>
  <si>
    <r>
      <rPr>
        <sz val="6"/>
        <color rgb="FF000000"/>
        <rFont val="Arial"/>
      </rPr>
      <t>I1388</t>
    </r>
  </si>
  <si>
    <r>
      <rPr>
        <sz val="6"/>
        <color rgb="FF000000"/>
        <rFont val="Arial"/>
      </rPr>
      <t>LUVA AÇO GALVANIZADO DE 2 1/2"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</si>
  <si>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</si>
  <si>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</si>
  <si>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14.4.4</t>
    </r>
  </si>
  <si>
    <r>
      <rPr>
        <sz val="6"/>
        <color rgb="FF000000"/>
        <rFont val="Arial"/>
      </rPr>
      <t>92368</t>
    </r>
  </si>
  <si>
    <r>
      <rPr>
        <sz val="6"/>
        <color rgb="FF000000"/>
        <rFont val="Arial"/>
      </rPr>
      <t>TUBO DE AÇO GALVANIZADO COM COSTURA, CLASSE MÉDIA, DN 80 (3"), CONEXÃO ROSQUEADA, INSTALADO EM REDE DE ALIMENTAÇÃO PARA HIDRANTE - FORNECIMENTO E INSTALAÇÃO. AF_01/2026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</si>
  <si>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</si>
  <si>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</si>
  <si>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14.4.5</t>
    </r>
  </si>
  <si>
    <r>
      <rPr>
        <sz val="6"/>
        <color rgb="FF000000"/>
        <rFont val="Arial"/>
      </rPr>
      <t>11105-IFRS</t>
    </r>
  </si>
  <si>
    <r>
      <rPr>
        <sz val="6"/>
        <color rgb="FF000000"/>
        <rFont val="Arial"/>
      </rPr>
      <t>ABRIGO PARA HIDRANTE, 90X60X28CM, COM REGISTRO GLOBO ANGULAR 45º 2.1/2", ADAPTADOR STORZ 2.1/2", MANGUEIRA DE INCÊNDIO 30M, REDUÇÃO 2.1 / 2 X 1.1/2" E ESGUICHO EM LATÃO 1.1/2" - FORNECIMENTO E INSTALAÇÃO</t>
    </r>
  </si>
  <si>
    <r>
      <rPr>
        <sz val="6"/>
        <color rgb="FF000000"/>
        <rFont val="Arial"/>
      </rPr>
      <t>Composições Próprias</t>
    </r>
  </si>
  <si>
    <r>
      <rPr>
        <sz val="6"/>
        <color rgb="FF000000"/>
        <rFont val="Arial"/>
      </rPr>
      <t>UNID</t>
    </r>
  </si>
  <si>
    <r>
      <rPr>
        <b/>
        <sz val="6"/>
        <color rgb="FF000000"/>
        <rFont val="Arial"/>
      </rPr>
      <t>15</t>
    </r>
  </si>
  <si>
    <r>
      <rPr>
        <b/>
        <sz val="6"/>
        <color rgb="FF000000"/>
        <rFont val="Arial"/>
      </rPr>
      <t>INSTALAÇÕES HIDROSSANITÁRIAS</t>
    </r>
  </si>
  <si>
    <r>
      <rPr>
        <b/>
        <sz val="6"/>
        <color rgb="FF000000"/>
        <rFont val="Arial"/>
      </rPr>
      <t>15.1</t>
    </r>
  </si>
  <si>
    <r>
      <rPr>
        <b/>
        <sz val="6"/>
        <color rgb="FF000000"/>
        <rFont val="Arial"/>
      </rPr>
      <t>INSTALAÇÃO DE AGUA FRIA</t>
    </r>
  </si>
  <si>
    <r>
      <rPr>
        <sz val="6"/>
        <color rgb="FF000000"/>
        <rFont val="Arial"/>
      </rPr>
      <t>15.1.1</t>
    </r>
  </si>
  <si>
    <r>
      <rPr>
        <sz val="6"/>
        <color rgb="FF000000"/>
        <rFont val="Arial"/>
      </rPr>
      <t>89497</t>
    </r>
  </si>
  <si>
    <r>
      <rPr>
        <sz val="6"/>
        <color rgb="FF000000"/>
        <rFont val="Arial"/>
      </rPr>
      <t>JOELHO 90 GRAUS, PVC, SOLDÁVEL, DN 40MM, INSTALADO EM PRUMADA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</si>
  <si>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</si>
  <si>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</si>
  <si>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15.1.2</t>
    </r>
  </si>
  <si>
    <r>
      <rPr>
        <sz val="6"/>
        <color rgb="FF000000"/>
        <rFont val="Arial"/>
      </rPr>
      <t>S89448S</t>
    </r>
  </si>
  <si>
    <r>
      <rPr>
        <sz val="6"/>
        <color rgb="FF000000"/>
        <rFont val="Arial"/>
      </rPr>
      <t>Tubo, pvc, soldável, de 40mm, instalado em prumada de água - fornecimento e instalação. af_06/2022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</si>
  <si>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</si>
  <si>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</si>
  <si>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15.1.3</t>
    </r>
  </si>
  <si>
    <r>
      <rPr>
        <sz val="6"/>
        <color rgb="FF000000"/>
        <rFont val="Arial"/>
      </rPr>
      <t>I02112</t>
    </r>
  </si>
  <si>
    <r>
      <rPr>
        <sz val="6"/>
        <color rgb="FF000000"/>
        <rFont val="Arial"/>
      </rPr>
      <t>Te 90° pvc rigido soldavel, marrom, d=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</si>
  <si>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</si>
  <si>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</si>
  <si>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15.1.4</t>
    </r>
  </si>
  <si>
    <r>
      <rPr>
        <sz val="6"/>
        <color rgb="FF000000"/>
        <rFont val="Arial"/>
      </rPr>
      <t>AP 04.15.0415 (/)</t>
    </r>
  </si>
  <si>
    <r>
      <rPr>
        <sz val="6"/>
        <color rgb="FF000000"/>
        <rFont val="Arial"/>
      </rPr>
      <t>Registro de esfera de PVC rígido, soldável, diâmetro de 40mm. Fornecimento e instalação.(desonerado)</t>
    </r>
  </si>
  <si>
    <r>
      <rPr>
        <sz val="6"/>
        <color rgb="FF000000"/>
        <rFont val="Arial"/>
      </rPr>
      <t>SCO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</si>
  <si>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</si>
  <si>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15.1.5</t>
    </r>
  </si>
  <si>
    <r>
      <rPr>
        <sz val="6"/>
        <color rgb="FF000000"/>
        <rFont val="Arial"/>
      </rPr>
      <t>I01442</t>
    </r>
  </si>
  <si>
    <r>
      <rPr>
        <sz val="6"/>
        <color rgb="FF000000"/>
        <rFont val="Arial"/>
      </rPr>
      <t>Luva pvc rigido soldavel, marrom, d=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</si>
  <si>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</si>
  <si>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</si>
  <si>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15.1.6</t>
    </r>
  </si>
  <si>
    <r>
      <rPr>
        <sz val="6"/>
        <color rgb="FF000000"/>
        <rFont val="Arial"/>
      </rPr>
      <t>94792</t>
    </r>
  </si>
  <si>
    <r>
      <rPr>
        <sz val="6"/>
        <color rgb="FF000000"/>
        <rFont val="Arial"/>
      </rPr>
      <t>REGISTRO DE GAVETA BRUTO, LATÃO, ROSCÁVEL, 1", COM ACABAMENTO E CANOPLA CROMADOS - FORNECIMENTO E INSTALAÇÃO. AF_08/2021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</si>
  <si>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</si>
  <si>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</si>
  <si>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15.1.7</t>
    </r>
  </si>
  <si>
    <r>
      <rPr>
        <sz val="6"/>
        <color rgb="FF000000"/>
        <rFont val="Arial"/>
      </rPr>
      <t>89987</t>
    </r>
  </si>
  <si>
    <r>
      <rPr>
        <sz val="6"/>
        <color rgb="FF000000"/>
        <rFont val="Arial"/>
      </rPr>
      <t>REGISTRO DE GAVETA BRUTO, LATÃO, ROSCÁVEL, 3/4", COM ACABAMENTO E CANOPLA CROMADOS - FORNECIMENTO E INSTALAÇÃO. AF_08/2021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</si>
  <si>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</si>
  <si>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</si>
  <si>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15.1.8</t>
    </r>
  </si>
  <si>
    <r>
      <rPr>
        <sz val="6"/>
        <color rgb="FF000000"/>
        <rFont val="Arial"/>
      </rPr>
      <t>I056532</t>
    </r>
  </si>
  <si>
    <r>
      <rPr>
        <sz val="6"/>
        <color rgb="FF000000"/>
        <rFont val="Arial"/>
      </rPr>
      <t>ENGATE FLEXIVEL PVC TIGRE 1/2" x 30cm</t>
    </r>
  </si>
  <si>
    <r>
      <rPr>
        <sz val="6"/>
        <color rgb="FF000000"/>
        <rFont val="Arial"/>
      </rPr>
      <t>INDISPONÍVEL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</si>
  <si>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</si>
  <si>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15.1.9</t>
    </r>
  </si>
  <si>
    <r>
      <rPr>
        <sz val="6"/>
        <color rgb="FF000000"/>
        <rFont val="Arial"/>
      </rPr>
      <t>052139</t>
    </r>
  </si>
  <si>
    <r>
      <rPr>
        <sz val="6"/>
        <color rgb="FF000000"/>
        <rFont val="Arial"/>
      </rPr>
      <t>ADAPTADOR PVC CURTO SOLDAVEL BOLSA/ROSCA 25mmx3/4"</t>
    </r>
  </si>
  <si>
    <r>
      <rPr>
        <sz val="6"/>
        <color rgb="FF000000"/>
        <rFont val="Arial"/>
      </rPr>
      <t>INDISPONÍVEL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</si>
  <si>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</si>
  <si>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15.1.10</t>
    </r>
  </si>
  <si>
    <r>
      <rPr>
        <sz val="6"/>
        <color rgb="FF000000"/>
        <rFont val="Arial"/>
      </rPr>
      <t>15.038.0202-0</t>
    </r>
  </si>
  <si>
    <r>
      <rPr>
        <sz val="6"/>
        <color rgb="FF000000"/>
        <rFont val="Arial"/>
      </rPr>
      <t>ADAPTADOR SOLDAVEL CURTO COM BOLSA E ROSCA PARA REGISTRO,COM DIAMETRO DE 32MMX1".FORNECIMENTO</t>
    </r>
  </si>
  <si>
    <r>
      <rPr>
        <sz val="6"/>
        <color rgb="FF000000"/>
        <rFont val="Arial"/>
      </rPr>
      <t>EMOP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</si>
  <si>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</si>
  <si>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15.1.11</t>
    </r>
  </si>
  <si>
    <r>
      <rPr>
        <sz val="6"/>
        <color rgb="FF000000"/>
        <rFont val="Arial"/>
      </rPr>
      <t>15.038.0203-0</t>
    </r>
  </si>
  <si>
    <r>
      <rPr>
        <sz val="6"/>
        <color rgb="FF000000"/>
        <rFont val="Arial"/>
      </rPr>
      <t>ADAPTADOR SOLDAVEL CURTO COM BOLSA E ROSCA PARA REGISTRO,COM DIAMETRO DE 40MMX1.1/4".FORNECIMENTO</t>
    </r>
  </si>
  <si>
    <r>
      <rPr>
        <sz val="6"/>
        <color rgb="FF000000"/>
        <rFont val="Arial"/>
      </rPr>
      <t>EMOP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</si>
  <si>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</si>
  <si>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15.1.12</t>
    </r>
  </si>
  <si>
    <r>
      <rPr>
        <sz val="6"/>
        <color rgb="FF000000"/>
        <rFont val="Arial"/>
      </rPr>
      <t>S01072</t>
    </r>
  </si>
  <si>
    <r>
      <rPr>
        <sz val="6"/>
        <color rgb="FF000000"/>
        <rFont val="Arial"/>
      </rPr>
      <t>Bucha de redução curta de pvc rígido soldável, marrom, diâm = 32 x 25mm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</si>
  <si>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</si>
  <si>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</si>
  <si>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15.1.13</t>
    </r>
  </si>
  <si>
    <r>
      <rPr>
        <sz val="6"/>
        <color rgb="FF000000"/>
        <rFont val="Arial"/>
      </rPr>
      <t>S01081</t>
    </r>
  </si>
  <si>
    <r>
      <rPr>
        <sz val="6"/>
        <color rgb="FF000000"/>
        <rFont val="Arial"/>
      </rPr>
      <t>Bucha de redução longa de pvc rígido soldável, marrom, diâm = 40 x 25mm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</si>
  <si>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</si>
  <si>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</si>
  <si>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15.1.14</t>
    </r>
  </si>
  <si>
    <r>
      <rPr>
        <sz val="6"/>
        <color rgb="FF000000"/>
        <rFont val="Arial"/>
      </rPr>
      <t>S01073</t>
    </r>
  </si>
  <si>
    <r>
      <rPr>
        <sz val="6"/>
        <color rgb="FF000000"/>
        <rFont val="Arial"/>
      </rPr>
      <t>Bucha de redução curta de pvc rígido soldável, marrom, diâm = 40 x 32mm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</si>
  <si>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</si>
  <si>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</si>
  <si>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15.1.15</t>
    </r>
  </si>
  <si>
    <r>
      <rPr>
        <sz val="6"/>
        <color rgb="FF000000"/>
        <rFont val="Arial"/>
      </rPr>
      <t>I10358</t>
    </r>
  </si>
  <si>
    <r>
      <rPr>
        <sz val="6"/>
        <color rgb="FF000000"/>
        <rFont val="Arial"/>
      </rPr>
      <t>Registro esfera PVC soldável Ø 32mm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</si>
  <si>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</si>
  <si>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</si>
  <si>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15.1.16</t>
    </r>
  </si>
  <si>
    <r>
      <rPr>
        <sz val="6"/>
        <color rgb="FF000000"/>
        <rFont val="Arial"/>
      </rPr>
      <t>S89481S</t>
    </r>
  </si>
  <si>
    <r>
      <rPr>
        <sz val="6"/>
        <color rgb="FF000000"/>
        <rFont val="Arial"/>
      </rPr>
      <t>Joelho 90 graus, pvc, soldável, dn 25mm, instalado em prumada de água - fornecimento e instalação. af_06/2022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</si>
  <si>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</si>
  <si>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</si>
  <si>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15.1.17</t>
    </r>
  </si>
  <si>
    <r>
      <rPr>
        <sz val="6"/>
        <color rgb="FF000000"/>
        <rFont val="Arial"/>
      </rPr>
      <t>S89492S</t>
    </r>
  </si>
  <si>
    <r>
      <rPr>
        <sz val="6"/>
        <color rgb="FF000000"/>
        <rFont val="Arial"/>
      </rPr>
      <t>Joelho 90 graus, pvc, soldável, dn 32mm, instalado em prumada de água - fornecimento e instalação. af_06/2022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</si>
  <si>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</si>
  <si>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</si>
  <si>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15.1.18</t>
    </r>
  </si>
  <si>
    <r>
      <rPr>
        <sz val="6"/>
        <color rgb="FF000000"/>
        <rFont val="Arial"/>
      </rPr>
      <t>S89424S</t>
    </r>
  </si>
  <si>
    <r>
      <rPr>
        <sz val="6"/>
        <color rgb="FF000000"/>
        <rFont val="Arial"/>
      </rPr>
      <t>Luva, pvc, soldável, dn 25mm, instalado em ramal de distribuição de água - fornecimento e instalação. af_06/2022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</si>
  <si>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</si>
  <si>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</si>
  <si>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15.1.19</t>
    </r>
  </si>
  <si>
    <r>
      <rPr>
        <sz val="6"/>
        <color rgb="FF000000"/>
        <rFont val="Arial"/>
      </rPr>
      <t>S89431S</t>
    </r>
  </si>
  <si>
    <r>
      <rPr>
        <sz val="6"/>
        <color rgb="FF000000"/>
        <rFont val="Arial"/>
      </rPr>
      <t>Luva, pvc, soldável, dn 32mm, instalado em ramal de distribuição de água - fornecimento e instalação. af_06/2022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</si>
  <si>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</si>
  <si>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</si>
  <si>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15.1.20</t>
    </r>
  </si>
  <si>
    <r>
      <rPr>
        <sz val="6"/>
        <color rgb="FF000000"/>
        <rFont val="Arial"/>
      </rPr>
      <t>89446</t>
    </r>
  </si>
  <si>
    <r>
      <rPr>
        <sz val="6"/>
        <color rgb="FF000000"/>
        <rFont val="Arial"/>
      </rPr>
      <t>TUBO, PVC, SOLDÁVEL, DE 25MM, INSTALADO EM PRUMADA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</si>
  <si>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</si>
  <si>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</si>
  <si>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15.1.21</t>
    </r>
  </si>
  <si>
    <r>
      <rPr>
        <sz val="6"/>
        <color rgb="FF000000"/>
        <rFont val="Arial"/>
      </rPr>
      <t>89447</t>
    </r>
  </si>
  <si>
    <r>
      <rPr>
        <sz val="6"/>
        <color rgb="FF000000"/>
        <rFont val="Arial"/>
      </rPr>
      <t>TUBO, PVC, SOLDÁVEL, DE 32MM, INSTALADO EM PRUMADA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</si>
  <si>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</si>
  <si>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</si>
  <si>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15.1.22</t>
    </r>
  </si>
  <si>
    <r>
      <rPr>
        <sz val="6"/>
        <color rgb="FF000000"/>
        <rFont val="Arial"/>
      </rPr>
      <t>89440</t>
    </r>
  </si>
  <si>
    <r>
      <rPr>
        <sz val="6"/>
        <color rgb="FF000000"/>
        <rFont val="Arial"/>
      </rPr>
      <t>TE, PVC, SOLDÁVEL, DN 25MM, INSTALADO EM RAMAL DE DISTRIBUIÇÃO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</si>
  <si>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</si>
  <si>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</si>
  <si>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15.1.23</t>
    </r>
  </si>
  <si>
    <r>
      <rPr>
        <sz val="6"/>
        <color rgb="FF000000"/>
        <rFont val="Arial"/>
      </rPr>
      <t>89620</t>
    </r>
  </si>
  <si>
    <r>
      <rPr>
        <sz val="6"/>
        <color rgb="FF000000"/>
        <rFont val="Arial"/>
      </rPr>
      <t>TE, PVC, SOLDÁVEL, DN 32MM, INSTALADO EM PRUMADA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</si>
  <si>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</si>
  <si>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</si>
  <si>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15.1.24</t>
    </r>
  </si>
  <si>
    <r>
      <rPr>
        <sz val="6"/>
        <color rgb="FF000000"/>
        <rFont val="Arial"/>
      </rPr>
      <t>C1562</t>
    </r>
  </si>
  <si>
    <r>
      <rPr>
        <sz val="6"/>
        <color rgb="FF000000"/>
        <rFont val="Arial"/>
      </rPr>
      <t>JOELHO REDUÇÃO PVC SOLD. AZUL D=25mmX1/2"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</si>
  <si>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</si>
  <si>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</si>
  <si>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15.1.25</t>
    </r>
  </si>
  <si>
    <r>
      <rPr>
        <sz val="6"/>
        <color rgb="FF000000"/>
        <rFont val="Arial"/>
      </rPr>
      <t>00000246</t>
    </r>
  </si>
  <si>
    <r>
      <rPr>
        <sz val="6"/>
        <color rgb="FF000000"/>
        <rFont val="Arial"/>
      </rPr>
      <t>AUXILIAR DE ENCANADOR OU BOMBEIRO HIDRAULICO (HORISTA)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</si>
  <si>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</si>
  <si>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</si>
  <si>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15.1.26</t>
    </r>
  </si>
  <si>
    <r>
      <rPr>
        <sz val="6"/>
        <color rgb="FF000000"/>
        <rFont val="Arial"/>
      </rPr>
      <t>00002696</t>
    </r>
  </si>
  <si>
    <r>
      <rPr>
        <sz val="6"/>
        <color rgb="FF000000"/>
        <rFont val="Arial"/>
      </rPr>
      <t>ENCANADOR OU BOMBEIRO HIDRAULICO (HORISTA)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</si>
  <si>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</si>
  <si>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</si>
  <si>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b/>
        <sz val="6"/>
        <color rgb="FF000000"/>
        <rFont val="Arial"/>
      </rPr>
      <t>15.2</t>
    </r>
  </si>
  <si>
    <r>
      <rPr>
        <b/>
        <sz val="6"/>
        <color rgb="FF000000"/>
        <rFont val="Arial"/>
      </rPr>
      <t>INSTALAÇÃO SANITÁRIA</t>
    </r>
  </si>
  <si>
    <r>
      <rPr>
        <sz val="6"/>
        <color rgb="FF000000"/>
        <rFont val="Arial"/>
      </rPr>
      <t>15.2.1</t>
    </r>
  </si>
  <si>
    <r>
      <rPr>
        <sz val="6"/>
        <color rgb="FF000000"/>
        <rFont val="Arial"/>
      </rPr>
      <t>15.03.06</t>
    </r>
  </si>
  <si>
    <r>
      <rPr>
        <sz val="6"/>
        <color rgb="FF000000"/>
        <rFont val="Arial"/>
      </rPr>
      <t>Caixa de passagem em alvenaria 1/2 vez tij. 6 furos, com tampa em concreto armado - (80,00x80,00x80,00)cm</t>
    </r>
  </si>
  <si>
    <r>
      <rPr>
        <sz val="6"/>
        <color rgb="FF000000"/>
        <rFont val="Arial"/>
      </rPr>
      <t>DEOSP</t>
    </r>
  </si>
  <si>
    <r>
      <rPr>
        <sz val="6"/>
        <color rgb="FF000000"/>
        <rFont val="Arial"/>
      </rPr>
      <t>unid</t>
    </r>
  </si>
  <si>
    <r>
      <rPr>
        <sz val="6"/>
        <color rgb="FF000000"/>
        <rFont val="Arial"/>
      </rPr>
      <t>15.2.2</t>
    </r>
  </si>
  <si>
    <r>
      <rPr>
        <sz val="6"/>
        <color rgb="FF000000"/>
        <rFont val="Arial"/>
      </rPr>
      <t>C3586</t>
    </r>
  </si>
  <si>
    <r>
      <rPr>
        <sz val="6"/>
        <color rgb="FF000000"/>
        <rFont val="Arial"/>
      </rPr>
      <t>CAIXA SIFONADA 150X150X50cm COM GRELHA - PADRÃO POPULAR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</si>
  <si>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</si>
  <si>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</si>
  <si>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15.2.3</t>
    </r>
  </si>
  <si>
    <r>
      <rPr>
        <sz val="6"/>
        <color rgb="FF000000"/>
        <rFont val="Arial"/>
      </rPr>
      <t>O.02.000.064510</t>
    </r>
  </si>
  <si>
    <r>
      <rPr>
        <sz val="6"/>
        <color rgb="FF000000"/>
        <rFont val="Arial"/>
      </rPr>
      <t>Sifão de PVC rígido tipo copo 1" x 1 1/2", com tubo de ligação ajustável; ref. Akros 43.003-2 ou equivalente</t>
    </r>
  </si>
  <si>
    <r>
      <rPr>
        <sz val="6"/>
        <color rgb="FF000000"/>
        <rFont val="Arial"/>
      </rPr>
      <t>SP Obras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</si>
  <si>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</si>
  <si>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15.2.4</t>
    </r>
  </si>
  <si>
    <r>
      <rPr>
        <sz val="6"/>
        <color rgb="FF000000"/>
        <rFont val="Arial"/>
      </rPr>
      <t>00001964</t>
    </r>
  </si>
  <si>
    <r>
      <rPr>
        <sz val="6"/>
        <color rgb="FF000000"/>
        <rFont val="Arial"/>
      </rPr>
      <t>CURVA PVC, 45 GRAUS, CURTA, PB, DN 100 MM, PARA ESGOTO PREDIAL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</si>
  <si>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</si>
  <si>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</si>
  <si>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15.2.5</t>
    </r>
  </si>
  <si>
    <r>
      <rPr>
        <sz val="6"/>
        <color rgb="FF000000"/>
        <rFont val="Arial"/>
      </rPr>
      <t>I00801</t>
    </r>
  </si>
  <si>
    <r>
      <rPr>
        <sz val="6"/>
        <color rgb="FF000000"/>
        <rFont val="Arial"/>
      </rPr>
      <t>Curva 90° curta pvc sanitario d= 100mm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</si>
  <si>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</si>
  <si>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</si>
  <si>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15.2.6</t>
    </r>
  </si>
  <si>
    <r>
      <rPr>
        <sz val="6"/>
        <color rgb="FF000000"/>
        <rFont val="Arial"/>
      </rPr>
      <t>S01600</t>
    </r>
  </si>
  <si>
    <r>
      <rPr>
        <sz val="6"/>
        <color rgb="FF000000"/>
        <rFont val="Arial"/>
      </rPr>
      <t>Curva 90° curta pvc soldável p/ esgoto secundário, diâm =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</si>
  <si>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</si>
  <si>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</si>
  <si>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15.2.7</t>
    </r>
  </si>
  <si>
    <r>
      <rPr>
        <sz val="6"/>
        <color rgb="FF000000"/>
        <rFont val="Arial"/>
      </rPr>
      <t>I00799</t>
    </r>
  </si>
  <si>
    <r>
      <rPr>
        <sz val="6"/>
        <color rgb="FF000000"/>
        <rFont val="Arial"/>
      </rPr>
      <t>Curva 90° curta pvc sanitario d= 50mm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</si>
  <si>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</si>
  <si>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</si>
  <si>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15.2.8</t>
    </r>
  </si>
  <si>
    <r>
      <rPr>
        <sz val="6"/>
        <color rgb="FF000000"/>
        <rFont val="Arial"/>
      </rPr>
      <t>053324</t>
    </r>
  </si>
  <si>
    <r>
      <rPr>
        <sz val="6"/>
        <color rgb="FF000000"/>
        <rFont val="Arial"/>
      </rPr>
      <t>JOELHO 90 PVC ESGOTO 50mm</t>
    </r>
  </si>
  <si>
    <r>
      <rPr>
        <sz val="6"/>
        <color rgb="FF000000"/>
        <rFont val="Arial"/>
      </rPr>
      <t>INDISPONÍVEL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</si>
  <si>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</si>
  <si>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15.2.9</t>
    </r>
  </si>
  <si>
    <r>
      <rPr>
        <sz val="6"/>
        <color rgb="FF000000"/>
        <rFont val="Arial"/>
      </rPr>
      <t>S01672</t>
    </r>
  </si>
  <si>
    <r>
      <rPr>
        <sz val="6"/>
        <color rgb="FF000000"/>
        <rFont val="Arial"/>
      </rPr>
      <t>Joelho de 90°com bolsa para anel, em pvc rígido c/ anéis, para esgoto secundário, diâm =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</si>
  <si>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</si>
  <si>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</si>
  <si>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15.2.10</t>
    </r>
  </si>
  <si>
    <r>
      <rPr>
        <sz val="6"/>
        <color rgb="FF000000"/>
        <rFont val="Arial"/>
      </rPr>
      <t>C2145</t>
    </r>
  </si>
  <si>
    <r>
      <rPr>
        <sz val="6"/>
        <color rgb="FF000000"/>
        <rFont val="Arial"/>
      </rPr>
      <t>REDUÇÃO EXCÊNTRICA PVC BRANCO REFORÇADO D=75X50mm (3"X2")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</si>
  <si>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</si>
  <si>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</si>
  <si>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15.2.11</t>
    </r>
  </si>
  <si>
    <r>
      <rPr>
        <sz val="6"/>
        <color rgb="FF000000"/>
        <rFont val="Arial"/>
      </rPr>
      <t>S01667</t>
    </r>
  </si>
  <si>
    <r>
      <rPr>
        <sz val="6"/>
        <color rgb="FF000000"/>
        <rFont val="Arial"/>
      </rPr>
      <t>Bucha de redução longa em pvc rígido c/ anéis, para esgoto secundário, diâm = 50 x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</si>
  <si>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</si>
  <si>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</si>
  <si>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15.2.12</t>
    </r>
  </si>
  <si>
    <r>
      <rPr>
        <sz val="6"/>
        <color rgb="FF000000"/>
        <rFont val="Arial"/>
      </rPr>
      <t>S01638</t>
    </r>
  </si>
  <si>
    <r>
      <rPr>
        <sz val="6"/>
        <color rgb="FF000000"/>
        <rFont val="Arial"/>
      </rPr>
      <t>Junção simples em pvc rígido c/ anéis, para esgoto primário, diâm = 100 x 100mm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</si>
  <si>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</si>
  <si>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</si>
  <si>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15.2.13</t>
    </r>
  </si>
  <si>
    <r>
      <rPr>
        <sz val="6"/>
        <color rgb="FF000000"/>
        <rFont val="Arial"/>
      </rPr>
      <t>S01633</t>
    </r>
  </si>
  <si>
    <r>
      <rPr>
        <sz val="6"/>
        <color rgb="FF000000"/>
        <rFont val="Arial"/>
      </rPr>
      <t>Junção simples em pvc rígido c/ anéis, para esgoto primário, diâm = 50 x 50mm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</si>
  <si>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</si>
  <si>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</si>
  <si>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15.2.14</t>
    </r>
  </si>
  <si>
    <r>
      <rPr>
        <sz val="6"/>
        <color rgb="FF000000"/>
        <rFont val="Arial"/>
      </rPr>
      <t>C1576</t>
    </r>
  </si>
  <si>
    <r>
      <rPr>
        <sz val="6"/>
        <color rgb="FF000000"/>
        <rFont val="Arial"/>
      </rPr>
      <t>JUNÇÃO SIMPLES DE REDUÇÃO PVC P/ESGOTO 100X50mm (4"X2")-C/ANÉIS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</si>
  <si>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</si>
  <si>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</si>
  <si>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15.2.15</t>
    </r>
  </si>
  <si>
    <r>
      <rPr>
        <sz val="6"/>
        <color rgb="FF000000"/>
        <rFont val="Arial"/>
      </rPr>
      <t>90694</t>
    </r>
  </si>
  <si>
    <r>
      <rPr>
        <sz val="6"/>
        <color rgb="FF000000"/>
        <rFont val="Arial"/>
      </rPr>
      <t>TUBO DE PVC PARA REDE COLETORA DE ESGOTO DE PAREDE MACIÇA, DN 100 MM, JUNTA ELÁSTICA - FORNECIMENTO E ASSENTAMENTO. AF_01/2021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</si>
  <si>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</si>
  <si>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</si>
  <si>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15.2.16</t>
    </r>
  </si>
  <si>
    <r>
      <rPr>
        <sz val="6"/>
        <color rgb="FF000000"/>
        <rFont val="Arial"/>
      </rPr>
      <t>15.01.01</t>
    </r>
  </si>
  <si>
    <r>
      <rPr>
        <sz val="6"/>
        <color rgb="FF000000"/>
        <rFont val="Arial"/>
      </rPr>
      <t>Tubo de PVC rígido para esgoto, Ø=40mm - ref.: tigre ou equivalente</t>
    </r>
  </si>
  <si>
    <r>
      <rPr>
        <sz val="6"/>
        <color rgb="FF000000"/>
        <rFont val="Arial"/>
      </rPr>
      <t>DEOSP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</si>
  <si>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</si>
  <si>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15.2.17</t>
    </r>
  </si>
  <si>
    <r>
      <rPr>
        <sz val="6"/>
        <color rgb="FF000000"/>
        <rFont val="Arial"/>
      </rPr>
      <t>IT 14.05.0103 (/)</t>
    </r>
  </si>
  <si>
    <r>
      <rPr>
        <sz val="6"/>
        <color rgb="FF000000"/>
        <rFont val="Arial"/>
      </rPr>
      <t>Tubo de PVC rígido para esgoto, com diâmetro de 50mm. Fornecimento e instalação.(desonerado)</t>
    </r>
  </si>
  <si>
    <r>
      <rPr>
        <sz val="6"/>
        <color rgb="FF000000"/>
        <rFont val="Arial"/>
      </rPr>
      <t>SCO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</si>
  <si>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</si>
  <si>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15.2.18</t>
    </r>
  </si>
  <si>
    <r>
      <rPr>
        <sz val="6"/>
        <color rgb="FF000000"/>
        <rFont val="Arial"/>
      </rPr>
      <t>053053</t>
    </r>
  </si>
  <si>
    <r>
      <rPr>
        <sz val="6"/>
        <color rgb="FF000000"/>
        <rFont val="Arial"/>
      </rPr>
      <t>COLUNA DE VENTILACAO TUBO PVC RIGIDO 75mm</t>
    </r>
  </si>
  <si>
    <r>
      <rPr>
        <sz val="6"/>
        <color rgb="FF000000"/>
        <rFont val="Arial"/>
      </rPr>
      <t>INDISPONÍVEL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</si>
  <si>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</si>
  <si>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15.2.19</t>
    </r>
  </si>
  <si>
    <r>
      <rPr>
        <sz val="6"/>
        <color rgb="FF000000"/>
        <rFont val="Arial"/>
      </rPr>
      <t>053404</t>
    </r>
  </si>
  <si>
    <r>
      <rPr>
        <sz val="6"/>
        <color rgb="FF000000"/>
        <rFont val="Arial"/>
      </rPr>
      <t>TE SANITARIO PVC ESGOTO 50x50mm</t>
    </r>
  </si>
  <si>
    <r>
      <rPr>
        <sz val="6"/>
        <color rgb="FF000000"/>
        <rFont val="Arial"/>
      </rPr>
      <t>INDISPONÍVEL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</si>
  <si>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</si>
  <si>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15.2.20</t>
    </r>
  </si>
  <si>
    <r>
      <rPr>
        <sz val="6"/>
        <color rgb="FF000000"/>
        <rFont val="Arial"/>
      </rPr>
      <t>053405</t>
    </r>
  </si>
  <si>
    <r>
      <rPr>
        <sz val="6"/>
        <color rgb="FF000000"/>
        <rFont val="Arial"/>
      </rPr>
      <t>TE SANITARIO PVC ESGOTO 75x75mm</t>
    </r>
  </si>
  <si>
    <r>
      <rPr>
        <sz val="6"/>
        <color rgb="FF000000"/>
        <rFont val="Arial"/>
      </rPr>
      <t>INDISPONÍVEL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</si>
  <si>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</si>
  <si>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15.2.21</t>
    </r>
  </si>
  <si>
    <r>
      <rPr>
        <sz val="6"/>
        <color rgb="FF000000"/>
        <rFont val="Arial"/>
      </rPr>
      <t>S01670</t>
    </r>
  </si>
  <si>
    <r>
      <rPr>
        <sz val="6"/>
        <color rgb="FF000000"/>
        <rFont val="Arial"/>
      </rPr>
      <t>Joelho de 45° em pvc rígido c/ anéis, para esgoto secundário, diâm =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</si>
  <si>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</si>
  <si>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</si>
  <si>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15.2.22</t>
    </r>
  </si>
  <si>
    <r>
      <rPr>
        <sz val="6"/>
        <color rgb="FF000000"/>
        <rFont val="Arial"/>
      </rPr>
      <t>89783</t>
    </r>
  </si>
  <si>
    <r>
      <rPr>
        <sz val="6"/>
        <color rgb="FF000000"/>
        <rFont val="Arial"/>
      </rPr>
      <t>JUNÇÃO SIMPLES, PVC, SERIE NORMAL, ESGOTO PREDIAL, DN 40 MM, JUNTA SOLDÁVEL, FORNECIDO E INSTALADO EM RAMAL DE DESCARGA OU RAMAL DE ESGOTO SANITÁRIO. AF_08/2022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</si>
  <si>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</si>
  <si>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</si>
  <si>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15.2.23</t>
    </r>
  </si>
  <si>
    <r>
      <rPr>
        <sz val="6"/>
        <color rgb="FF000000"/>
        <rFont val="Arial"/>
      </rPr>
      <t>I01428</t>
    </r>
  </si>
  <si>
    <r>
      <rPr>
        <sz val="6"/>
        <color rgb="FF000000"/>
        <rFont val="Arial"/>
      </rPr>
      <t>Luva simples pvc p/esgoto secundario, d =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</si>
  <si>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</si>
  <si>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</si>
  <si>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15.2.24</t>
    </r>
  </si>
  <si>
    <r>
      <rPr>
        <sz val="6"/>
        <color rgb="FF000000"/>
        <rFont val="Arial"/>
      </rPr>
      <t>S01646</t>
    </r>
  </si>
  <si>
    <r>
      <rPr>
        <sz val="6"/>
        <color rgb="FF000000"/>
        <rFont val="Arial"/>
      </rPr>
      <t>Luva simples em pvc rígido c/ anéis, para esgoto primário, diâm = 50mm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</si>
  <si>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</si>
  <si>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</si>
  <si>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15.2.25</t>
    </r>
  </si>
  <si>
    <r>
      <rPr>
        <sz val="6"/>
        <color rgb="FF000000"/>
        <rFont val="Arial"/>
      </rPr>
      <t>S01648</t>
    </r>
  </si>
  <si>
    <r>
      <rPr>
        <sz val="6"/>
        <color rgb="FF000000"/>
        <rFont val="Arial"/>
      </rPr>
      <t>Luva simples em pvc rígido c/ anéis, para esgoto primário, diâm =100mm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</si>
  <si>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</si>
  <si>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</si>
  <si>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15.2.26</t>
    </r>
  </si>
  <si>
    <r>
      <rPr>
        <sz val="6"/>
        <color rgb="FF000000"/>
        <rFont val="Arial"/>
      </rPr>
      <t>S01629</t>
    </r>
  </si>
  <si>
    <r>
      <rPr>
        <sz val="6"/>
        <color rgb="FF000000"/>
        <rFont val="Arial"/>
      </rPr>
      <t>Joelho 90° em pvc rígido c/ anéis, para esgoto predial, diâm = 75mm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</si>
  <si>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</si>
  <si>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</si>
  <si>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15.2.27</t>
    </r>
  </si>
  <si>
    <r>
      <rPr>
        <sz val="6"/>
        <color rgb="FF000000"/>
        <rFont val="Arial"/>
      </rPr>
      <t>S01647</t>
    </r>
  </si>
  <si>
    <r>
      <rPr>
        <sz val="6"/>
        <color rgb="FF000000"/>
        <rFont val="Arial"/>
      </rPr>
      <t>Luva simples em pvc rígido c/ anéis, para esgoto primário, diâm = 75mm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</si>
  <si>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</si>
  <si>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</si>
  <si>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15.2.28</t>
    </r>
  </si>
  <si>
    <r>
      <rPr>
        <sz val="6"/>
        <color rgb="FF000000"/>
        <rFont val="Arial"/>
      </rPr>
      <t>S07594</t>
    </r>
  </si>
  <si>
    <r>
      <rPr>
        <sz val="6"/>
        <color rgb="FF000000"/>
        <rFont val="Arial"/>
      </rPr>
      <t>Terminal de ventilação em pvc rígido soldável, para esgoto primário, diâm = 75mm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</si>
  <si>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</si>
  <si>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</si>
  <si>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15.2.29</t>
    </r>
  </si>
  <si>
    <r>
      <rPr>
        <sz val="6"/>
        <color rgb="FF000000"/>
        <rFont val="Arial"/>
      </rPr>
      <t>I00800</t>
    </r>
  </si>
  <si>
    <r>
      <rPr>
        <sz val="6"/>
        <color rgb="FF000000"/>
        <rFont val="Arial"/>
      </rPr>
      <t>Curva 90° curta pvc sanitario d= 75mm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</si>
  <si>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</si>
  <si>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</si>
  <si>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15.2.30</t>
    </r>
  </si>
  <si>
    <r>
      <rPr>
        <sz val="6"/>
        <color rgb="FF000000"/>
        <rFont val="Arial"/>
      </rPr>
      <t>I00803</t>
    </r>
  </si>
  <si>
    <r>
      <rPr>
        <sz val="6"/>
        <color rgb="FF000000"/>
        <rFont val="Arial"/>
      </rPr>
      <t>Curva 45 longa pvc sanitario d= 50mm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</si>
  <si>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</si>
  <si>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</si>
  <si>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15.2.31</t>
    </r>
  </si>
  <si>
    <r>
      <rPr>
        <sz val="6"/>
        <color rgb="FF000000"/>
        <rFont val="Arial"/>
      </rPr>
      <t>P03002</t>
    </r>
  </si>
  <si>
    <r>
      <rPr>
        <sz val="6"/>
        <color rgb="FF000000"/>
        <rFont val="Arial"/>
      </rPr>
      <t>Sifão cromado,Ø=(1"x2") , para mictório</t>
    </r>
  </si>
  <si>
    <r>
      <rPr>
        <sz val="6"/>
        <color rgb="FF000000"/>
        <rFont val="Arial"/>
      </rPr>
      <t>DEOSP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</si>
  <si>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</si>
  <si>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15.2.32</t>
    </r>
  </si>
  <si>
    <r>
      <rPr>
        <sz val="6"/>
        <color rgb="FF000000"/>
        <rFont val="Arial"/>
      </rPr>
      <t>S07596</t>
    </r>
  </si>
  <si>
    <r>
      <rPr>
        <sz val="6"/>
        <color rgb="FF000000"/>
        <rFont val="Arial"/>
      </rPr>
      <t>Tê sanitário em pvc rígido soldável, para esgoto primário, diâm = 40 x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</si>
  <si>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</si>
  <si>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</si>
  <si>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15.2.33</t>
    </r>
  </si>
  <si>
    <r>
      <rPr>
        <sz val="6"/>
        <color rgb="FF000000"/>
        <rFont val="Arial"/>
      </rPr>
      <t>I001262</t>
    </r>
  </si>
  <si>
    <r>
      <rPr>
        <sz val="6"/>
        <color rgb="FF000000"/>
        <rFont val="Arial"/>
      </rPr>
      <t>REDUCAO EXCENTRICA ESGOTO PVC SERIE NORMAL 50x40mm</t>
    </r>
  </si>
  <si>
    <r>
      <rPr>
        <sz val="6"/>
        <color rgb="FF000000"/>
        <rFont val="Arial"/>
      </rPr>
      <t>INDISPONÍVEL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</si>
  <si>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</si>
  <si>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15.2.34</t>
    </r>
  </si>
  <si>
    <r>
      <rPr>
        <sz val="6"/>
        <color rgb="FF000000"/>
        <rFont val="Arial"/>
      </rPr>
      <t>S05159</t>
    </r>
  </si>
  <si>
    <r>
      <rPr>
        <sz val="6"/>
        <color rgb="FF000000"/>
        <rFont val="Arial"/>
      </rPr>
      <t>Fornecimento de tubo de pvc junta elástica integrada, ponta e bolsa classe 12 diam. = 50mm - Rev 01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</si>
  <si>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</si>
  <si>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</si>
  <si>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15.2.35</t>
    </r>
  </si>
  <si>
    <r>
      <rPr>
        <sz val="6"/>
        <color rgb="FF000000"/>
        <rFont val="Arial"/>
      </rPr>
      <t>082235</t>
    </r>
  </si>
  <si>
    <r>
      <rPr>
        <sz val="6"/>
        <color rgb="FF000000"/>
        <rFont val="Arial"/>
      </rPr>
      <t>TE SANITARIO DIAMETRO 100 X 100 MM (ESGOTO)</t>
    </r>
  </si>
  <si>
    <r>
      <rPr>
        <sz val="6"/>
        <color rgb="FF000000"/>
        <rFont val="Arial"/>
      </rPr>
      <t>GOINFRA CIVIL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</si>
  <si>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</si>
  <si>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15.2.36</t>
    </r>
  </si>
  <si>
    <r>
      <rPr>
        <sz val="6"/>
        <color rgb="FF000000"/>
        <rFont val="Arial"/>
      </rPr>
      <t>00000246</t>
    </r>
  </si>
  <si>
    <r>
      <rPr>
        <sz val="6"/>
        <color rgb="FF000000"/>
        <rFont val="Arial"/>
      </rPr>
      <t>AUXILIAR DE ENCANADOR OU BOMBEIRO HIDRAULICO (HORISTA)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</si>
  <si>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</si>
  <si>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</si>
  <si>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15.2.37</t>
    </r>
  </si>
  <si>
    <r>
      <rPr>
        <sz val="6"/>
        <color rgb="FF000000"/>
        <rFont val="Arial"/>
      </rPr>
      <t>00002696</t>
    </r>
  </si>
  <si>
    <r>
      <rPr>
        <sz val="6"/>
        <color rgb="FF000000"/>
        <rFont val="Arial"/>
      </rPr>
      <t>ENCANADOR OU BOMBEIRO HIDRAULICO (HORISTA)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</si>
  <si>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</si>
  <si>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</si>
  <si>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b/>
        <sz val="6"/>
        <color rgb="FF000000"/>
        <rFont val="Arial"/>
      </rPr>
      <t>15.3</t>
    </r>
  </si>
  <si>
    <r>
      <rPr>
        <b/>
        <sz val="6"/>
        <color rgb="FF000000"/>
        <rFont val="Arial"/>
      </rPr>
      <t>INSTALAÇÃO PLUVIAL</t>
    </r>
  </si>
  <si>
    <r>
      <rPr>
        <sz val="6"/>
        <color rgb="FF000000"/>
        <rFont val="Arial"/>
      </rPr>
      <t>15.3.1</t>
    </r>
  </si>
  <si>
    <r>
      <rPr>
        <sz val="6"/>
        <color rgb="FF000000"/>
        <rFont val="Arial"/>
      </rPr>
      <t>IT 15.10.0256 (/)</t>
    </r>
  </si>
  <si>
    <r>
      <rPr>
        <sz val="6"/>
        <color rgb="FF000000"/>
        <rFont val="Arial"/>
      </rPr>
      <t>Joelho de PVC rígido, 90°, série R, ponta e bolsa, diâmetro de 100mm. Fornecimento e instalação.</t>
    </r>
  </si>
  <si>
    <r>
      <rPr>
        <sz val="6"/>
        <color rgb="FF000000"/>
        <rFont val="Arial"/>
      </rPr>
      <t>SCO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</si>
  <si>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</si>
  <si>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15.3.2</t>
    </r>
  </si>
  <si>
    <r>
      <rPr>
        <sz val="6"/>
        <color rgb="FF000000"/>
        <rFont val="Arial"/>
      </rPr>
      <t>S01638</t>
    </r>
  </si>
  <si>
    <r>
      <rPr>
        <sz val="6"/>
        <color rgb="FF000000"/>
        <rFont val="Arial"/>
      </rPr>
      <t>Junção simples em pvc rígido c/ anéis, para esgoto primário, diâm = 100 x 100mm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</si>
  <si>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</si>
  <si>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</si>
  <si>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15.3.3</t>
    </r>
  </si>
  <si>
    <r>
      <rPr>
        <sz val="6"/>
        <color rgb="FF000000"/>
        <rFont val="Arial"/>
      </rPr>
      <t>S07595</t>
    </r>
  </si>
  <si>
    <r>
      <rPr>
        <sz val="6"/>
        <color rgb="FF000000"/>
        <rFont val="Arial"/>
      </rPr>
      <t>Junção simples em pvc rígido c/ anéis, para esgoto primário, diâm = 150 x 150mm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</si>
  <si>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</si>
  <si>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</si>
  <si>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15.3.4</t>
    </r>
  </si>
  <si>
    <r>
      <rPr>
        <sz val="6"/>
        <color rgb="FF000000"/>
        <rFont val="Arial"/>
      </rPr>
      <t>IT 14.05.0109 (A)</t>
    </r>
  </si>
  <si>
    <r>
      <rPr>
        <sz val="6"/>
        <color rgb="FF000000"/>
        <rFont val="Arial"/>
      </rPr>
      <t>Tubo de PVC rígido de 100mm, soldável, para esgoto e águas pluviais, inclusive conexões e emendas, exclusive abertura e fechamento de rasgo. Fornecimento e instalação.(desonerado)</t>
    </r>
  </si>
  <si>
    <r>
      <rPr>
        <sz val="6"/>
        <color rgb="FF000000"/>
        <rFont val="Arial"/>
      </rPr>
      <t>SCO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</si>
  <si>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</si>
  <si>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15.3.5</t>
    </r>
  </si>
  <si>
    <r>
      <rPr>
        <sz val="6"/>
        <color rgb="FF000000"/>
        <rFont val="Arial"/>
      </rPr>
      <t>IT 14.05.0112 (B)</t>
    </r>
  </si>
  <si>
    <r>
      <rPr>
        <sz val="6"/>
        <color rgb="FF000000"/>
        <rFont val="Arial"/>
      </rPr>
      <t>Tubo de PVC rígido de 150mm, soldável, série normal, para esgoto e águas pluviais, inclusive conexões e emendas, exclusive abertura e fechamento de rasgo. Fornecimento e instalação.(desonerado)</t>
    </r>
  </si>
  <si>
    <r>
      <rPr>
        <sz val="6"/>
        <color rgb="FF000000"/>
        <rFont val="Arial"/>
      </rPr>
      <t>SCO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</si>
  <si>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</si>
  <si>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15.3.6</t>
    </r>
  </si>
  <si>
    <r>
      <rPr>
        <sz val="6"/>
        <color rgb="FF000000"/>
        <rFont val="Arial"/>
      </rPr>
      <t>S06337</t>
    </r>
  </si>
  <si>
    <r>
      <rPr>
        <sz val="6"/>
        <color rgb="FF000000"/>
        <rFont val="Arial"/>
      </rPr>
      <t>Fornecimento de tubo de pvc p/rede coletora esgoto, JEI, PB, dn = 200mm (Vinilfort - Tigre ou similar)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</si>
  <si>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</si>
  <si>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</t>
    </r>
  </si>
  <si>
    <r>
      <rPr>
        <b/>
        <sz val="6"/>
        <color rgb="FF000000"/>
        <rFont val="Arial"/>
      </rPr>
      <t>16</t>
    </r>
  </si>
  <si>
    <r>
      <rPr>
        <b/>
        <sz val="6"/>
        <color rgb="FF000000"/>
        <rFont val="Arial"/>
      </rPr>
      <t>PAVIMENTAÇÃO EXTERNA</t>
    </r>
  </si>
  <si>
    <r>
      <rPr>
        <sz val="6"/>
        <color rgb="FF000000"/>
        <rFont val="Arial"/>
      </rPr>
      <t>16.1</t>
    </r>
  </si>
  <si>
    <r>
      <rPr>
        <sz val="6"/>
        <color rgb="FF000000"/>
        <rFont val="Arial"/>
      </rPr>
      <t>94992</t>
    </r>
  </si>
  <si>
    <r>
      <rPr>
        <sz val="6"/>
        <color rgb="FF000000"/>
        <rFont val="Arial"/>
      </rPr>
      <t>EXECUÇÃO DE PASSEIO (CALÇADA) OU PISO DE CONCRETO COM CONCRETO MOLDADO IN LOCO, FEITO EM OBRA, ACABAMENTO CONVENCIONAL, ESPESSURA 6 CM, ARMADO. AF_08/2022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</si>
  <si>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</si>
  <si>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</si>
  <si>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16.2</t>
    </r>
  </si>
  <si>
    <r>
      <rPr>
        <sz val="6"/>
        <color rgb="FF000000"/>
        <rFont val="Arial"/>
      </rPr>
      <t>94265</t>
    </r>
  </si>
  <si>
    <r>
      <rPr>
        <sz val="6"/>
        <color rgb="FF000000"/>
        <rFont val="Arial"/>
      </rPr>
      <t>GUIA (MEIO-FIO) CONCRETO, MOLDADA IN LOCO EM TRECHO RETO COM EXTRUSORA, 15 CM BASE X 30 CM ALTURA. AF_06/2016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</si>
  <si>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</si>
  <si>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</si>
  <si>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16.3</t>
    </r>
  </si>
  <si>
    <r>
      <rPr>
        <sz val="6"/>
        <color rgb="FF000000"/>
        <rFont val="Arial"/>
      </rPr>
      <t>00010737</t>
    </r>
  </si>
  <si>
    <r>
      <rPr>
        <sz val="6"/>
        <color rgb="FF000000"/>
        <rFont val="Arial"/>
      </rPr>
      <t>PEDRA GRANITICA OU BASALTO, CACO, RETALHO, CAVACO, TIPO MIRACEMA, MADEIRA, PADUANA, RACHINHA, SANTA ISABEL OU OUTRAS SIMILARES, E= *1,0 A *2,0 CM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</si>
  <si>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</si>
  <si>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</si>
  <si>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17</t>
    </r>
  </si>
  <si>
    <r>
      <rPr>
        <b/>
        <sz val="6"/>
        <color rgb="FF000000"/>
        <rFont val="Arial"/>
      </rPr>
      <t>SERVIÇOS COMPLEMENTARES</t>
    </r>
  </si>
  <si>
    <r>
      <rPr>
        <sz val="6"/>
        <color rgb="FF000000"/>
        <rFont val="Arial"/>
      </rPr>
      <t>17.1</t>
    </r>
  </si>
  <si>
    <r>
      <rPr>
        <sz val="6"/>
        <color rgb="FF000000"/>
        <rFont val="Arial"/>
      </rPr>
      <t>45245</t>
    </r>
  </si>
  <si>
    <r>
      <rPr>
        <sz val="6"/>
        <color rgb="FF000000"/>
        <rFont val="Arial"/>
      </rPr>
      <t>LIMPEZA GERAL - BDI = 26,24</t>
    </r>
  </si>
  <si>
    <r>
      <rPr>
        <sz val="6"/>
        <color rgb="FF000000"/>
        <rFont val="Arial"/>
      </rPr>
      <t>GOINFRA RODOV</t>
    </r>
  </si>
  <si>
    <r>
      <rPr>
        <sz val="6"/>
        <color rgb="FF000000"/>
        <rFont val="Arial"/>
      </rPr>
      <t>m2</t>
    </r>
  </si>
  <si>
    <r>
      <rPr>
        <b/>
        <sz val="5"/>
        <color rgb="FF000000"/>
        <rFont val="Arial"/>
      </rPr>
      <t>VALOR BDI TOTAL:</t>
    </r>
  </si>
  <si>
    <r>
      <rPr>
        <b/>
        <sz val="5"/>
        <color rgb="FF000000"/>
        <rFont val="Arial"/>
      </rPr>
      <t>VALOR ORÇAMENTO:</t>
    </r>
  </si>
  <si>
    <r>
      <rPr>
        <b/>
        <sz val="5"/>
        <color rgb="FF000000"/>
        <rFont val="Arial"/>
      </rPr>
      <t>VALOR TOTAL:</t>
    </r>
  </si>
  <si>
    <r>
      <rPr>
        <sz val="9"/>
        <color rgb="FF000000"/>
        <rFont val="SansSerif"/>
      </rPr>
      <t>ITEM</t>
    </r>
  </si>
  <si>
    <r>
      <rPr>
        <sz val="9"/>
        <color rgb="FF000000"/>
        <rFont val="SansSerif"/>
      </rPr>
      <t>DESCRIÇÃO</t>
    </r>
  </si>
  <si>
    <r>
      <rPr>
        <sz val="9"/>
        <color rgb="FF000000"/>
        <rFont val="SansSerif"/>
      </rPr>
      <t>VALOR (R$)</t>
    </r>
  </si>
  <si>
    <r>
      <rPr>
        <sz val="9"/>
        <color rgb="FF000000"/>
        <rFont val="SansSerif"/>
      </rPr>
      <t>MÊS 1</t>
    </r>
  </si>
  <si>
    <r>
      <rPr>
        <sz val="9"/>
        <color rgb="FF000000"/>
        <rFont val="SansSerif"/>
      </rPr>
      <t>MÊS 2</t>
    </r>
  </si>
  <si>
    <r>
      <rPr>
        <sz val="9"/>
        <color rgb="FF000000"/>
        <rFont val="SansSerif"/>
      </rPr>
      <t>MÊS 3</t>
    </r>
  </si>
  <si>
    <r>
      <rPr>
        <sz val="9"/>
        <color rgb="FF000000"/>
        <rFont val="SansSerif"/>
      </rPr>
      <t>MÊS 4</t>
    </r>
  </si>
  <si>
    <r>
      <rPr>
        <sz val="9"/>
        <color rgb="FF000000"/>
        <rFont val="SansSerif"/>
      </rPr>
      <t>MÊS 5</t>
    </r>
  </si>
  <si>
    <r>
      <rPr>
        <sz val="9"/>
        <color rgb="FF000000"/>
        <rFont val="SansSerif"/>
      </rPr>
      <t>MÊS 6</t>
    </r>
  </si>
  <si>
    <r>
      <rPr>
        <sz val="9"/>
        <color rgb="FF000000"/>
        <rFont val="SansSerif"/>
      </rPr>
      <t>MÊS 7</t>
    </r>
  </si>
  <si>
    <r>
      <rPr>
        <sz val="9"/>
        <color rgb="FF000000"/>
        <rFont val="SansSerif"/>
      </rPr>
      <t>MÊS 8</t>
    </r>
  </si>
  <si>
    <r>
      <rPr>
        <sz val="9"/>
        <color rgb="FF000000"/>
        <rFont val="SansSerif"/>
      </rPr>
      <t>MÊS 9</t>
    </r>
  </si>
  <si>
    <r>
      <rPr>
        <sz val="9"/>
        <color rgb="FF000000"/>
        <rFont val="SansSerif"/>
      </rPr>
      <t>MÊS 10</t>
    </r>
  </si>
  <si>
    <r>
      <rPr>
        <sz val="9"/>
        <color rgb="FF000000"/>
        <rFont val="SansSerif"/>
      </rPr>
      <t>MÊS 11</t>
    </r>
  </si>
  <si>
    <r>
      <rPr>
        <sz val="9"/>
        <color rgb="FF000000"/>
        <rFont val="SansSerif"/>
      </rPr>
      <t>MÊS 12</t>
    </r>
  </si>
  <si>
    <r>
      <rPr>
        <sz val="7"/>
        <color rgb="FF000000"/>
        <rFont val="SansSerif"/>
      </rPr>
      <t>Total parcela</t>
    </r>
  </si>
  <si>
    <r>
      <rPr>
        <sz val="7"/>
        <color rgb="FF000000"/>
        <rFont val="SansSerif"/>
      </rPr>
      <t>1</t>
    </r>
  </si>
  <si>
    <r>
      <rPr>
        <sz val="7"/>
        <color rgb="FF000000"/>
        <rFont val="Arial"/>
      </rPr>
      <t>SERVIÇOS PRELIMINARES</t>
    </r>
  </si>
  <si>
    <r>
      <rPr>
        <sz val="7"/>
        <color rgb="FF000000"/>
        <rFont val="SansSerif"/>
      </rPr>
      <t>2</t>
    </r>
  </si>
  <si>
    <r>
      <rPr>
        <sz val="7"/>
        <color rgb="FF000000"/>
        <rFont val="Arial"/>
      </rPr>
      <t>MOVIMENTAÇÃO DE TERRA</t>
    </r>
  </si>
  <si>
    <r>
      <rPr>
        <sz val="7"/>
        <color rgb="FF000000"/>
        <rFont val="SansSerif"/>
      </rPr>
      <t>3</t>
    </r>
  </si>
  <si>
    <r>
      <rPr>
        <sz val="7"/>
        <color rgb="FF000000"/>
        <rFont val="Arial"/>
      </rPr>
      <t>INFRAESTRUTURA</t>
    </r>
  </si>
  <si>
    <r>
      <rPr>
        <sz val="7"/>
        <color rgb="FF000000"/>
        <rFont val="SansSerif"/>
      </rPr>
      <t>4</t>
    </r>
  </si>
  <si>
    <r>
      <rPr>
        <sz val="7"/>
        <color rgb="FF000000"/>
        <rFont val="Arial"/>
      </rPr>
      <t>SUPERESTRUTURA</t>
    </r>
  </si>
  <si>
    <r>
      <rPr>
        <sz val="7"/>
        <color rgb="FF000000"/>
        <rFont val="SansSerif"/>
      </rPr>
      <t>5</t>
    </r>
  </si>
  <si>
    <r>
      <rPr>
        <sz val="7"/>
        <color rgb="FF000000"/>
        <rFont val="Arial"/>
      </rPr>
      <t>ALVENARIAS</t>
    </r>
  </si>
  <si>
    <r>
      <rPr>
        <sz val="7"/>
        <color rgb="FF000000"/>
        <rFont val="SansSerif"/>
      </rPr>
      <t>6</t>
    </r>
  </si>
  <si>
    <r>
      <rPr>
        <sz val="7"/>
        <color rgb="FF000000"/>
        <rFont val="Arial"/>
      </rPr>
      <t>REVESTIMENTOS</t>
    </r>
  </si>
  <si>
    <r>
      <rPr>
        <sz val="7"/>
        <color rgb="FF000000"/>
        <rFont val="SansSerif"/>
      </rPr>
      <t>7</t>
    </r>
  </si>
  <si>
    <r>
      <rPr>
        <sz val="7"/>
        <color rgb="FF000000"/>
        <rFont val="Arial"/>
      </rPr>
      <t>PISO E AZULEJO</t>
    </r>
  </si>
  <si>
    <r>
      <rPr>
        <sz val="7"/>
        <color rgb="FF000000"/>
        <rFont val="SansSerif"/>
      </rPr>
      <t>8</t>
    </r>
  </si>
  <si>
    <r>
      <rPr>
        <sz val="7"/>
        <color rgb="FF000000"/>
        <rFont val="Arial"/>
      </rPr>
      <t>SOLEIRAS E PINGADEIRAS</t>
    </r>
  </si>
  <si>
    <r>
      <rPr>
        <sz val="7"/>
        <color rgb="FF000000"/>
        <rFont val="SansSerif"/>
      </rPr>
      <t>9</t>
    </r>
  </si>
  <si>
    <r>
      <rPr>
        <sz val="7"/>
        <color rgb="FF000000"/>
        <rFont val="Arial"/>
      </rPr>
      <t>ESQUADRIAS</t>
    </r>
  </si>
  <si>
    <r>
      <rPr>
        <sz val="7"/>
        <color rgb="FF000000"/>
        <rFont val="SansSerif"/>
      </rPr>
      <t>10</t>
    </r>
  </si>
  <si>
    <r>
      <rPr>
        <sz val="7"/>
        <color rgb="FF000000"/>
        <rFont val="Arial"/>
      </rPr>
      <t>SANITÁRIOS</t>
    </r>
  </si>
  <si>
    <r>
      <rPr>
        <sz val="7"/>
        <color rgb="FF000000"/>
        <rFont val="SansSerif"/>
      </rPr>
      <t>11</t>
    </r>
  </si>
  <si>
    <r>
      <rPr>
        <sz val="7"/>
        <color rgb="FF000000"/>
        <rFont val="Arial"/>
      </rPr>
      <t>COBERTURA</t>
    </r>
  </si>
  <si>
    <r>
      <rPr>
        <sz val="7"/>
        <color rgb="FF000000"/>
        <rFont val="SansSerif"/>
      </rPr>
      <t>12</t>
    </r>
  </si>
  <si>
    <r>
      <rPr>
        <sz val="7"/>
        <color rgb="FF000000"/>
        <rFont val="Arial"/>
      </rPr>
      <t>PINTURAS</t>
    </r>
  </si>
  <si>
    <r>
      <rPr>
        <sz val="7"/>
        <color rgb="FF000000"/>
        <rFont val="SansSerif"/>
      </rPr>
      <t>13</t>
    </r>
  </si>
  <si>
    <r>
      <rPr>
        <sz val="7"/>
        <color rgb="FF000000"/>
        <rFont val="Arial"/>
      </rPr>
      <t>INSTALAÇÕES ELÉTRICAS</t>
    </r>
  </si>
  <si>
    <r>
      <rPr>
        <sz val="7"/>
        <color rgb="FF000000"/>
        <rFont val="SansSerif"/>
      </rPr>
      <t>14</t>
    </r>
  </si>
  <si>
    <r>
      <rPr>
        <sz val="7"/>
        <color rgb="FF000000"/>
        <rFont val="Arial"/>
      </rPr>
      <t>INSTALAÇÕES DE COMBATE A INCÊNDIO</t>
    </r>
  </si>
  <si>
    <r>
      <rPr>
        <sz val="7"/>
        <color rgb="FF000000"/>
        <rFont val="SansSerif"/>
      </rPr>
      <t>15</t>
    </r>
  </si>
  <si>
    <r>
      <rPr>
        <sz val="7"/>
        <color rgb="FF000000"/>
        <rFont val="Arial"/>
      </rPr>
      <t>INSTALAÇÕES HIDROSSANITÁRIAS</t>
    </r>
  </si>
  <si>
    <r>
      <rPr>
        <sz val="7"/>
        <color rgb="FF000000"/>
        <rFont val="SansSerif"/>
      </rPr>
      <t>16</t>
    </r>
  </si>
  <si>
    <r>
      <rPr>
        <sz val="7"/>
        <color rgb="FF000000"/>
        <rFont val="Arial"/>
      </rPr>
      <t>PAVIMENTAÇÃO EXTERNA</t>
    </r>
  </si>
  <si>
    <r>
      <rPr>
        <sz val="7"/>
        <color rgb="FF000000"/>
        <rFont val="SansSerif"/>
      </rPr>
      <t>17</t>
    </r>
  </si>
  <si>
    <r>
      <rPr>
        <sz val="7"/>
        <color rgb="FF000000"/>
        <rFont val="Arial"/>
      </rPr>
      <t>SERVIÇOS COMPLEMENTARES</t>
    </r>
  </si>
  <si>
    <t>% DESCONTO OFERTADO NA LICITAÇÃO</t>
  </si>
  <si>
    <t>VALOR FINAL</t>
  </si>
  <si>
    <t>% DESCONTO OFERTADO</t>
  </si>
  <si>
    <t>PREÇO TOTAL COM DESCONTO</t>
  </si>
  <si>
    <t>1</t>
  </si>
  <si>
    <t>SERVIÇOS PRELIMINARES</t>
  </si>
  <si>
    <t>CRONOGRAMA FÍSICO-FINANCEIRO CONSIDERANDO O DESCONTO OFERTADO NA LICITAÇÃO DE:</t>
  </si>
  <si>
    <t>ITEM</t>
  </si>
  <si>
    <t>VALOR (R$)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</si>
  <si>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</si>
  <si>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</si>
  <si>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</si>
  <si>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</si>
  <si>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</si>
  <si>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</si>
  <si>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</si>
  <si>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</si>
  <si>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</si>
  <si>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</si>
  <si>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</si>
  <si>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</si>
  <si>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Total parcela</t>
  </si>
  <si>
    <t>2</t>
  </si>
  <si>
    <t>MOVIMENTAÇÃO DE TERRA</t>
  </si>
  <si>
    <t>3</t>
  </si>
  <si>
    <t>INFRAESTRUTURA</t>
  </si>
  <si>
    <t>4</t>
  </si>
  <si>
    <t>SUPERESTRUTURA</t>
  </si>
  <si>
    <t>5</t>
  </si>
  <si>
    <t>ALVENARIAS</t>
  </si>
  <si>
    <t>6</t>
  </si>
  <si>
    <t>REVESTIMENTOS</t>
  </si>
  <si>
    <t>7</t>
  </si>
  <si>
    <t>PISO E AZULEJO</t>
  </si>
  <si>
    <t>8</t>
  </si>
  <si>
    <t>SOLEIRAS E PINGADEIRAS</t>
  </si>
  <si>
    <t>9</t>
  </si>
  <si>
    <t>ESQUADRIAS</t>
  </si>
  <si>
    <t>10</t>
  </si>
  <si>
    <t>SANITÁRIOS</t>
  </si>
  <si>
    <t>11</t>
  </si>
  <si>
    <t>COBERTURA</t>
  </si>
  <si>
    <t>12</t>
  </si>
  <si>
    <t>PINTURAS</t>
  </si>
  <si>
    <t>13</t>
  </si>
  <si>
    <t>INSTALAÇÕES ELÉTRICAS</t>
  </si>
  <si>
    <t>14</t>
  </si>
  <si>
    <t>INSTALAÇÕES DE COMBATE A INCÊNDIO</t>
  </si>
  <si>
    <t>15</t>
  </si>
  <si>
    <t>INSTALAÇÕES HIDROSSANITÁRIAS</t>
  </si>
  <si>
    <t>16</t>
  </si>
  <si>
    <t>PAVIMENTAÇÃO EXTERNA</t>
  </si>
  <si>
    <t>17</t>
  </si>
  <si>
    <t>SERVIÇOS COMPLEMENTARES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</si>
</sst>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\R\$\ #,##0.00"/>
    <numFmt numFmtId="165" formatCode="\R\$\ ###,###,##0.00"/>
    <numFmt numFmtId="166" formatCode="#,##0.00%"/>
  </numFmts>
  <fonts count="29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7"/>
      <color rgb="FF000000"/>
      <name val="Arial"/>
    </font>
    <font>
      <b/>
      <sz val="6"/>
      <color rgb="FF000000"/>
      <name val="Arial"/>
    </font>
    <font>
      <sz val="6"/>
      <color rgb="FF000000"/>
      <name val="SansSerif"/>
    </font>
    <font>
      <b/>
      <sz val="5"/>
      <color rgb="FF000000"/>
      <name val="Arial"/>
    </font>
    <font>
      <sz val="6"/>
      <color rgb="FF000000"/>
      <name val="Arial"/>
    </font>
    <font>
      <sz val="9"/>
      <color rgb="FF000000"/>
      <name val="SansSerif"/>
    </font>
    <font>
      <sz val="7"/>
      <color rgb="FF000000"/>
      <name val="Arial"/>
    </font>
    <font>
      <sz val="7"/>
      <color rgb="FF000000"/>
      <name val="SansSerif"/>
    </font>
    <font>
      <sz val="5"/>
      <color rgb="FF000000"/>
      <name val="Arial"/>
    </font>
    <font>
      <b/>
      <sz val="8"/>
      <color rgb="FF000000"/>
      <name val="Arial"/>
    </font>
    <font>
      <sz val="11"/>
      <color theme="1"/>
      <name val="Calibri"/>
      <scheme val="minor"/>
    </font>
    <font>
      <b/>
      <sz val="17"/>
      <color rgb="FFFF0000"/>
      <name val="Calibri"/>
    </font>
    <font>
      <b/>
      <sz val="20"/>
      <color rgb="FF000000"/>
      <name val="Calibri"/>
    </font>
    <font>
      <b/>
      <sz val="6"/>
      <name val="Arial"/>
    </font>
    <font>
      <sz val="11"/>
      <name val="Calibri"/>
      <scheme val="minor"/>
    </font>
    <font>
      <b/>
      <sz val="11"/>
      <name val="Calibri"/>
      <family val="2"/>
      <scheme val="minor"/>
    </font>
    <font>
      <sz val="12"/>
      <color rgb="FFFF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DFDFDF"/>
        <bgColor rgb="FFDFDFDF"/>
      </patternFill>
    </fill>
    <fill>
      <patternFill patternType="solid">
        <fgColor rgb="FFFFFF00"/>
        <bgColor rgb="FFFFFF00"/>
      </patternFill>
    </fill>
    <fill>
      <patternFill patternType="solid">
        <fgColor rgb="FF9BBB59"/>
        <bgColor rgb="FF9BBB59"/>
      </patternFill>
    </fill>
    <fill>
      <patternFill patternType="solid">
        <fgColor rgb="FFFF0000"/>
        <bgColor rgb="FFFF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rgb="FFDFDFDF"/>
      </patternFill>
    </fill>
    <fill>
      <patternFill patternType="solid">
        <fgColor theme="0"/>
        <bgColor rgb="FF9BBB59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 applyAlignment="1">
      <alignment horizontal="righ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166" fontId="6" fillId="0" borderId="1" xfId="0" applyNumberFormat="1" applyFont="1" applyBorder="1" applyAlignment="1">
      <alignment horizontal="right" vertical="center" wrapText="1"/>
    </xf>
    <xf numFmtId="164" fontId="9" fillId="3" borderId="2" xfId="0" applyNumberFormat="1" applyFont="1" applyFill="1" applyBorder="1" applyAlignment="1">
      <alignment horizontal="right" vertical="center" wrapText="1"/>
    </xf>
    <xf numFmtId="0" fontId="1" fillId="0" borderId="10" xfId="0" applyFont="1" applyBorder="1" applyAlignment="1">
      <alignment wrapText="1"/>
    </xf>
    <xf numFmtId="164" fontId="3" fillId="0" borderId="2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15" xfId="0" applyFont="1" applyFill="1" applyBorder="1" applyAlignment="1">
      <alignment wrapText="1"/>
    </xf>
    <xf numFmtId="164" fontId="9" fillId="3" borderId="4" xfId="0" applyNumberFormat="1" applyFont="1" applyFill="1" applyBorder="1" applyAlignment="1">
      <alignment horizontal="right" vertical="center" wrapText="1"/>
    </xf>
    <xf numFmtId="0" fontId="1" fillId="3" borderId="19" xfId="0" applyFont="1" applyFill="1" applyBorder="1" applyAlignment="1">
      <alignment wrapText="1"/>
    </xf>
    <xf numFmtId="0" fontId="1" fillId="3" borderId="20" xfId="0" applyFont="1" applyFill="1" applyBorder="1" applyAlignment="1">
      <alignment wrapText="1"/>
    </xf>
    <xf numFmtId="164" fontId="7" fillId="3" borderId="2" xfId="0" applyNumberFormat="1" applyFont="1" applyFill="1" applyBorder="1" applyAlignment="1">
      <alignment horizontal="right" vertical="center" wrapText="1"/>
    </xf>
    <xf numFmtId="0" fontId="14" fillId="4" borderId="0" xfId="0" applyFont="1" applyFill="1" applyAlignment="1">
      <alignment horizontal="center" wrapText="1"/>
    </xf>
    <xf numFmtId="0" fontId="15" fillId="5" borderId="0" xfId="0" applyFont="1" applyFill="1" applyAlignment="1">
      <alignment horizontal="center" wrapText="1"/>
    </xf>
    <xf numFmtId="10" fontId="15" fillId="6" borderId="0" xfId="0" applyNumberFormat="1" applyFont="1" applyFill="1" applyAlignment="1">
      <alignment horizontal="center"/>
    </xf>
    <xf numFmtId="164" fontId="15" fillId="5" borderId="0" xfId="0" applyNumberFormat="1" applyFont="1" applyFill="1" applyAlignment="1">
      <alignment horizontal="center" wrapText="1"/>
    </xf>
    <xf numFmtId="0" fontId="12" fillId="4" borderId="2" xfId="0" applyFont="1" applyFill="1" applyBorder="1" applyAlignment="1">
      <alignment horizontal="center" wrapText="1"/>
    </xf>
    <xf numFmtId="0" fontId="12" fillId="5" borderId="2" xfId="0" applyFont="1" applyFill="1" applyBorder="1" applyAlignment="1">
      <alignment horizontal="center" wrapText="1"/>
    </xf>
    <xf numFmtId="0" fontId="16" fillId="7" borderId="2" xfId="0" applyFont="1" applyFill="1" applyBorder="1" applyAlignment="1">
      <alignment horizontal="left" vertical="center" wrapText="1"/>
    </xf>
    <xf numFmtId="164" fontId="16" fillId="7" borderId="2" xfId="0" applyNumberFormat="1" applyFont="1" applyFill="1" applyBorder="1" applyAlignment="1">
      <alignment horizontal="right" vertical="center" wrapText="1"/>
    </xf>
    <xf numFmtId="0" fontId="4" fillId="7" borderId="2" xfId="0" applyFont="1" applyFill="1" applyBorder="1" applyAlignment="1">
      <alignment horizontal="left" vertical="center" wrapText="1"/>
    </xf>
    <xf numFmtId="164" fontId="4" fillId="7" borderId="2" xfId="0" applyNumberFormat="1" applyFont="1" applyFill="1" applyBorder="1" applyAlignment="1">
      <alignment horizontal="right" vertical="center" wrapText="1"/>
    </xf>
    <xf numFmtId="10" fontId="17" fillId="7" borderId="0" xfId="0" applyNumberFormat="1" applyFont="1" applyFill="1"/>
    <xf numFmtId="44" fontId="17" fillId="7" borderId="0" xfId="1" applyFont="1" applyFill="1"/>
    <xf numFmtId="44" fontId="17" fillId="8" borderId="0" xfId="1" applyFont="1" applyFill="1"/>
    <xf numFmtId="10" fontId="17" fillId="8" borderId="0" xfId="0" applyNumberFormat="1" applyFont="1" applyFill="1"/>
    <xf numFmtId="10" fontId="18" fillId="7" borderId="0" xfId="0" applyNumberFormat="1" applyFont="1" applyFill="1"/>
    <xf numFmtId="44" fontId="18" fillId="7" borderId="0" xfId="1" applyFont="1" applyFill="1"/>
    <xf numFmtId="10" fontId="19" fillId="4" borderId="22" xfId="0" applyNumberFormat="1" applyFont="1" applyFill="1" applyBorder="1" applyAlignment="1">
      <alignment horizontal="center"/>
    </xf>
    <xf numFmtId="0" fontId="21" fillId="0" borderId="0" xfId="0" applyFont="1"/>
    <xf numFmtId="0" fontId="22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166" fontId="24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wrapText="1"/>
    </xf>
    <xf numFmtId="166" fontId="27" fillId="0" borderId="1" xfId="0" applyNumberFormat="1" applyFont="1" applyBorder="1" applyAlignment="1">
      <alignment horizontal="right" vertical="center" wrapText="1"/>
    </xf>
    <xf numFmtId="164" fontId="24" fillId="3" borderId="2" xfId="0" applyNumberFormat="1" applyFont="1" applyFill="1" applyBorder="1" applyAlignment="1">
      <alignment horizontal="right" vertical="center" wrapText="1"/>
    </xf>
    <xf numFmtId="0" fontId="26" fillId="0" borderId="11" xfId="0" applyFont="1" applyBorder="1" applyAlignment="1">
      <alignment wrapText="1"/>
    </xf>
    <xf numFmtId="0" fontId="26" fillId="0" borderId="12" xfId="0" applyFont="1" applyBorder="1" applyAlignment="1">
      <alignment wrapText="1"/>
    </xf>
    <xf numFmtId="0" fontId="26" fillId="3" borderId="3" xfId="0" applyFont="1" applyFill="1" applyBorder="1" applyAlignment="1">
      <alignment wrapText="1"/>
    </xf>
    <xf numFmtId="164" fontId="24" fillId="3" borderId="4" xfId="0" applyNumberFormat="1" applyFont="1" applyFill="1" applyBorder="1" applyAlignment="1">
      <alignment horizontal="right" vertical="center" wrapText="1"/>
    </xf>
    <xf numFmtId="0" fontId="26" fillId="3" borderId="19" xfId="0" applyFont="1" applyFill="1" applyBorder="1" applyAlignment="1">
      <alignment wrapText="1"/>
    </xf>
    <xf numFmtId="164" fontId="24" fillId="9" borderId="2" xfId="0" applyNumberFormat="1" applyFont="1" applyFill="1" applyBorder="1" applyAlignment="1">
      <alignment horizontal="right" vertical="center" wrapText="1"/>
    </xf>
    <xf numFmtId="164" fontId="27" fillId="7" borderId="2" xfId="0" applyNumberFormat="1" applyFont="1" applyFill="1" applyBorder="1" applyAlignment="1">
      <alignment horizontal="right" vertical="center" wrapText="1"/>
    </xf>
    <xf numFmtId="164" fontId="24" fillId="3" borderId="19" xfId="0" applyNumberFormat="1" applyFont="1" applyFill="1" applyBorder="1" applyAlignment="1">
      <alignment vertical="center" wrapText="1"/>
    </xf>
    <xf numFmtId="0" fontId="26" fillId="3" borderId="24" xfId="0" applyFont="1" applyFill="1" applyBorder="1" applyAlignment="1">
      <alignment wrapText="1"/>
    </xf>
    <xf numFmtId="0" fontId="26" fillId="3" borderId="25" xfId="0" applyFont="1" applyFill="1" applyBorder="1" applyAlignment="1">
      <alignment wrapText="1"/>
    </xf>
    <xf numFmtId="164" fontId="15" fillId="10" borderId="0" xfId="0" applyNumberFormat="1" applyFont="1" applyFill="1" applyAlignment="1">
      <alignment horizontal="center" wrapText="1"/>
    </xf>
    <xf numFmtId="164" fontId="3" fillId="11" borderId="2" xfId="0" applyNumberFormat="1" applyFont="1" applyFill="1" applyBorder="1" applyAlignment="1">
      <alignment horizontal="right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2" fillId="7" borderId="6" xfId="0" applyFont="1" applyFill="1" applyBorder="1"/>
    <xf numFmtId="0" fontId="2" fillId="7" borderId="7" xfId="0" applyFont="1" applyFill="1" applyBorder="1"/>
    <xf numFmtId="0" fontId="6" fillId="0" borderId="0" xfId="0" applyFont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horizontal="right" vertical="center" wrapText="1"/>
    </xf>
    <xf numFmtId="0" fontId="16" fillId="7" borderId="5" xfId="0" applyFont="1" applyFill="1" applyBorder="1" applyAlignment="1">
      <alignment horizontal="left" vertical="center" wrapText="1"/>
    </xf>
    <xf numFmtId="164" fontId="24" fillId="3" borderId="1" xfId="0" applyNumberFormat="1" applyFont="1" applyFill="1" applyBorder="1" applyAlignment="1">
      <alignment horizontal="right" vertical="center" wrapText="1"/>
    </xf>
    <xf numFmtId="0" fontId="25" fillId="0" borderId="10" xfId="0" applyFont="1" applyBorder="1"/>
    <xf numFmtId="164" fontId="24" fillId="3" borderId="8" xfId="0" applyNumberFormat="1" applyFont="1" applyFill="1" applyBorder="1" applyAlignment="1">
      <alignment horizontal="center" vertical="center" wrapText="1"/>
    </xf>
    <xf numFmtId="164" fontId="24" fillId="3" borderId="9" xfId="0" applyNumberFormat="1" applyFont="1" applyFill="1" applyBorder="1" applyAlignment="1">
      <alignment horizontal="center" vertical="center" wrapText="1"/>
    </xf>
    <xf numFmtId="164" fontId="24" fillId="3" borderId="19" xfId="0" applyNumberFormat="1" applyFont="1" applyFill="1" applyBorder="1" applyAlignment="1">
      <alignment horizontal="center" vertical="center" wrapText="1"/>
    </xf>
    <xf numFmtId="164" fontId="24" fillId="3" borderId="21" xfId="0" applyNumberFormat="1" applyFont="1" applyFill="1" applyBorder="1" applyAlignment="1">
      <alignment horizontal="center" vertical="center" wrapText="1"/>
    </xf>
    <xf numFmtId="166" fontId="24" fillId="0" borderId="11" xfId="0" applyNumberFormat="1" applyFont="1" applyBorder="1" applyAlignment="1">
      <alignment horizontal="right" vertical="center" wrapText="1"/>
    </xf>
    <xf numFmtId="0" fontId="25" fillId="0" borderId="12" xfId="0" applyFont="1" applyBorder="1"/>
    <xf numFmtId="0" fontId="24" fillId="0" borderId="1" xfId="0" applyFont="1" applyBorder="1" applyAlignment="1">
      <alignment horizontal="left" vertical="center" wrapText="1"/>
    </xf>
    <xf numFmtId="0" fontId="25" fillId="0" borderId="23" xfId="0" applyFont="1" applyBorder="1"/>
    <xf numFmtId="164" fontId="24" fillId="0" borderId="1" xfId="0" applyNumberFormat="1" applyFont="1" applyBorder="1" applyAlignment="1">
      <alignment horizontal="right" vertical="center" wrapText="1"/>
    </xf>
    <xf numFmtId="164" fontId="27" fillId="3" borderId="16" xfId="0" applyNumberFormat="1" applyFont="1" applyFill="1" applyBorder="1" applyAlignment="1">
      <alignment horizontal="right" vertical="center" wrapText="1"/>
    </xf>
    <xf numFmtId="0" fontId="28" fillId="0" borderId="21" xfId="0" applyFont="1" applyBorder="1"/>
    <xf numFmtId="164" fontId="24" fillId="9" borderId="5" xfId="0" applyNumberFormat="1" applyFont="1" applyFill="1" applyBorder="1" applyAlignment="1">
      <alignment horizontal="right" vertical="center" wrapText="1"/>
    </xf>
    <xf numFmtId="0" fontId="25" fillId="7" borderId="7" xfId="0" applyFont="1" applyFill="1" applyBorder="1"/>
    <xf numFmtId="0" fontId="19" fillId="4" borderId="22" xfId="0" applyFont="1" applyFill="1" applyBorder="1" applyAlignment="1">
      <alignment horizontal="center"/>
    </xf>
    <xf numFmtId="0" fontId="20" fillId="0" borderId="22" xfId="0" applyFont="1" applyBorder="1"/>
    <xf numFmtId="0" fontId="22" fillId="3" borderId="5" xfId="0" applyFont="1" applyFill="1" applyBorder="1" applyAlignment="1">
      <alignment horizontal="center" vertical="center" wrapText="1"/>
    </xf>
    <xf numFmtId="0" fontId="20" fillId="0" borderId="7" xfId="0" applyFont="1" applyBorder="1"/>
    <xf numFmtId="164" fontId="24" fillId="3" borderId="5" xfId="0" applyNumberFormat="1" applyFont="1" applyFill="1" applyBorder="1" applyAlignment="1">
      <alignment horizontal="right" vertical="center" wrapText="1"/>
    </xf>
    <xf numFmtId="0" fontId="25" fillId="0" borderId="7" xfId="0" applyFont="1" applyBorder="1"/>
    <xf numFmtId="164" fontId="9" fillId="3" borderId="5" xfId="0" applyNumberFormat="1" applyFont="1" applyFill="1" applyBorder="1" applyAlignment="1">
      <alignment horizontal="right" vertical="center" wrapText="1"/>
    </xf>
    <xf numFmtId="0" fontId="2" fillId="0" borderId="7" xfId="0" applyFont="1" applyBorder="1"/>
    <xf numFmtId="164" fontId="9" fillId="3" borderId="17" xfId="0" applyNumberFormat="1" applyFont="1" applyFill="1" applyBorder="1" applyAlignment="1">
      <alignment horizontal="right" vertical="center" wrapText="1"/>
    </xf>
    <xf numFmtId="0" fontId="2" fillId="0" borderId="18" xfId="0" applyFont="1" applyBorder="1"/>
    <xf numFmtId="166" fontId="11" fillId="0" borderId="11" xfId="0" applyNumberFormat="1" applyFont="1" applyBorder="1" applyAlignment="1">
      <alignment horizontal="right" vertical="center" wrapText="1"/>
    </xf>
    <xf numFmtId="0" fontId="2" fillId="0" borderId="12" xfId="0" applyFont="1" applyBorder="1"/>
    <xf numFmtId="0" fontId="9" fillId="0" borderId="1" xfId="0" applyFont="1" applyBorder="1" applyAlignment="1">
      <alignment horizontal="left" vertical="center" wrapText="1"/>
    </xf>
    <xf numFmtId="0" fontId="2" fillId="0" borderId="10" xfId="0" applyFont="1" applyBorder="1"/>
    <xf numFmtId="164" fontId="9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164" fontId="5" fillId="3" borderId="16" xfId="0" applyNumberFormat="1" applyFont="1" applyFill="1" applyBorder="1" applyAlignment="1">
      <alignment horizontal="right" vertical="center" wrapText="1"/>
    </xf>
    <xf numFmtId="0" fontId="2" fillId="0" borderId="21" xfId="0" applyFont="1" applyBorder="1"/>
    <xf numFmtId="164" fontId="9" fillId="3" borderId="1" xfId="0" applyNumberFormat="1" applyFont="1" applyFill="1" applyBorder="1" applyAlignment="1">
      <alignment horizontal="righ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21" Type="http://schemas.openxmlformats.org/officeDocument/2006/relationships/calcChain" Target="calcChain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67625" cy="32004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86675" cy="3200400"/>
    <xdr:pic>
      <xdr:nvPicPr>
        <xdr:cNvPr id="2" name="image11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1001"/>
  <sheetViews>
    <sheetView tabSelected="1" topLeftCell="A338" workbookViewId="0">
      <selection activeCell="I4" sqref="I4"/>
    </sheetView>
  </sheetViews>
  <sheetFormatPr defaultColWidth="14.42578125" defaultRowHeight="15" customHeight="1"/>
  <cols>
    <col min="1" max="1" width="9.28515625" customWidth="1"/>
    <col min="2" max="2" width="10.28515625" customWidth="1"/>
    <col min="3" max="3" width="42.7109375" customWidth="1"/>
    <col min="4" max="4" width="9.28515625" customWidth="1"/>
    <col min="5" max="5" width="8.28515625" customWidth="1"/>
    <col min="6" max="6" width="10.28515625" customWidth="1"/>
    <col min="7" max="8" width="12.42578125" customWidth="1"/>
    <col min="9" max="9" width="19.85546875" customWidth="1"/>
    <col min="10" max="10" width="28.140625" bestFit="1" customWidth="1"/>
    <col min="11" max="26" width="8.7109375" customWidth="1"/>
  </cols>
  <sheetData>
    <row r="1" spans="1:10" ht="252" customHeight="1">
      <c r="A1" s="68"/>
      <c r="B1" s="67"/>
      <c r="C1" s="67"/>
      <c r="D1" s="67"/>
      <c r="E1" s="67"/>
      <c r="F1" s="67"/>
      <c r="G1" s="67"/>
      <c r="H1" s="67"/>
      <c r="I1" s="27" t="s">
        <v>1536</v>
      </c>
      <c r="J1" s="28" t="s">
        <v>1537</v>
      </c>
    </row>
    <row r="2" spans="1:10" ht="9.75" customHeight="1">
      <c r="A2" s="1"/>
      <c r="B2" s="69" t="s">
        <v>0</v>
      </c>
      <c r="C2" s="67"/>
      <c r="D2" s="67"/>
      <c r="E2" s="67"/>
      <c r="F2" s="67"/>
      <c r="G2" s="67"/>
      <c r="H2" s="1"/>
    </row>
    <row r="3" spans="1:10" ht="26.25">
      <c r="A3" s="1"/>
      <c r="B3" s="2"/>
      <c r="H3" s="1"/>
      <c r="I3" s="29">
        <v>0</v>
      </c>
      <c r="J3" s="30">
        <f>J340</f>
        <v>1330758.1299999999</v>
      </c>
    </row>
    <row r="4" spans="1:10" ht="21.7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1" t="s">
        <v>1538</v>
      </c>
      <c r="J4" s="32" t="s">
        <v>1539</v>
      </c>
    </row>
    <row r="5" spans="1:10" ht="19.5" customHeight="1">
      <c r="A5" s="33" t="s">
        <v>1540</v>
      </c>
      <c r="B5" s="70" t="s">
        <v>1541</v>
      </c>
      <c r="C5" s="64"/>
      <c r="D5" s="64"/>
      <c r="E5" s="64"/>
      <c r="F5" s="64"/>
      <c r="G5" s="65"/>
      <c r="H5" s="34">
        <v>60547.82</v>
      </c>
      <c r="I5" s="37">
        <f>$I$3</f>
        <v>0</v>
      </c>
      <c r="J5" s="38">
        <f>H5-(H5*I5)</f>
        <v>60547.82</v>
      </c>
    </row>
    <row r="6" spans="1:10" ht="16.5">
      <c r="A6" s="4" t="s">
        <v>9</v>
      </c>
      <c r="B6" s="5" t="s">
        <v>10</v>
      </c>
      <c r="C6" s="4" t="s">
        <v>11</v>
      </c>
      <c r="D6" s="5" t="s">
        <v>12</v>
      </c>
      <c r="E6" s="5" t="s">
        <v>13</v>
      </c>
      <c r="F6" s="6">
        <v>2</v>
      </c>
      <c r="G6" s="7">
        <v>614.14</v>
      </c>
      <c r="H6" s="8">
        <v>1228.28</v>
      </c>
      <c r="I6" s="40">
        <f t="shared" ref="I6:I69" si="0">$I$3</f>
        <v>0</v>
      </c>
      <c r="J6" s="39">
        <f>H6-(H6*I6)</f>
        <v>1228.28</v>
      </c>
    </row>
    <row r="7" spans="1:10">
      <c r="A7" s="4" t="s">
        <v>14</v>
      </c>
      <c r="B7" s="5" t="s">
        <v>15</v>
      </c>
      <c r="C7" s="4" t="s">
        <v>16</v>
      </c>
      <c r="D7" s="5" t="s">
        <v>17</v>
      </c>
      <c r="E7" s="5" t="s">
        <v>18</v>
      </c>
      <c r="F7" s="6">
        <v>1</v>
      </c>
      <c r="G7" s="7">
        <v>438.94</v>
      </c>
      <c r="H7" s="8">
        <v>438.94</v>
      </c>
      <c r="I7" s="40">
        <f t="shared" si="0"/>
        <v>0</v>
      </c>
      <c r="J7" s="39">
        <f t="shared" ref="J7:J70" si="1">H7-(H7*I7)</f>
        <v>438.94</v>
      </c>
    </row>
    <row r="8" spans="1:10">
      <c r="A8" s="4" t="s">
        <v>19</v>
      </c>
      <c r="B8" s="5" t="s">
        <v>20</v>
      </c>
      <c r="C8" s="4" t="s">
        <v>21</v>
      </c>
      <c r="D8" s="5" t="s">
        <v>22</v>
      </c>
      <c r="E8" s="5" t="s">
        <v>23</v>
      </c>
      <c r="F8" s="6">
        <v>15</v>
      </c>
      <c r="G8" s="7">
        <v>742.75</v>
      </c>
      <c r="H8" s="8">
        <v>11141.25</v>
      </c>
      <c r="I8" s="40">
        <f t="shared" si="0"/>
        <v>0</v>
      </c>
      <c r="J8" s="39">
        <f t="shared" si="1"/>
        <v>11141.25</v>
      </c>
    </row>
    <row r="9" spans="1:10">
      <c r="A9" s="4" t="s">
        <v>24</v>
      </c>
      <c r="B9" s="5" t="s">
        <v>25</v>
      </c>
      <c r="C9" s="4" t="s">
        <v>26</v>
      </c>
      <c r="D9" s="5" t="s">
        <v>27</v>
      </c>
      <c r="E9" s="5" t="s">
        <v>28</v>
      </c>
      <c r="F9" s="6">
        <v>100</v>
      </c>
      <c r="G9" s="7">
        <v>164.05</v>
      </c>
      <c r="H9" s="8">
        <v>16405</v>
      </c>
      <c r="I9" s="40">
        <f t="shared" si="0"/>
        <v>0</v>
      </c>
      <c r="J9" s="39">
        <f t="shared" si="1"/>
        <v>16405</v>
      </c>
    </row>
    <row r="10" spans="1:10">
      <c r="A10" s="4" t="s">
        <v>29</v>
      </c>
      <c r="B10" s="5" t="s">
        <v>30</v>
      </c>
      <c r="C10" s="4" t="s">
        <v>31</v>
      </c>
      <c r="D10" s="5" t="s">
        <v>32</v>
      </c>
      <c r="E10" s="5" t="s">
        <v>33</v>
      </c>
      <c r="F10" s="6">
        <v>150</v>
      </c>
      <c r="G10" s="7">
        <v>75.88</v>
      </c>
      <c r="H10" s="8">
        <v>11382</v>
      </c>
      <c r="I10" s="40">
        <f t="shared" si="0"/>
        <v>0</v>
      </c>
      <c r="J10" s="39">
        <f t="shared" si="1"/>
        <v>11382</v>
      </c>
    </row>
    <row r="11" spans="1:10" ht="24.75">
      <c r="A11" s="4" t="s">
        <v>34</v>
      </c>
      <c r="B11" s="5" t="s">
        <v>35</v>
      </c>
      <c r="C11" s="4" t="s">
        <v>36</v>
      </c>
      <c r="D11" s="5" t="s">
        <v>37</v>
      </c>
      <c r="E11" s="5" t="s">
        <v>38</v>
      </c>
      <c r="F11" s="6">
        <v>109</v>
      </c>
      <c r="G11" s="7">
        <v>84.35</v>
      </c>
      <c r="H11" s="8">
        <v>9194.15</v>
      </c>
      <c r="I11" s="40">
        <f t="shared" si="0"/>
        <v>0</v>
      </c>
      <c r="J11" s="39">
        <f t="shared" si="1"/>
        <v>9194.15</v>
      </c>
    </row>
    <row r="12" spans="1:10" ht="16.5">
      <c r="A12" s="4" t="s">
        <v>39</v>
      </c>
      <c r="B12" s="5" t="s">
        <v>40</v>
      </c>
      <c r="C12" s="4" t="s">
        <v>41</v>
      </c>
      <c r="D12" s="5" t="s">
        <v>42</v>
      </c>
      <c r="E12" s="5" t="s">
        <v>43</v>
      </c>
      <c r="F12" s="6">
        <v>20</v>
      </c>
      <c r="G12" s="7">
        <v>35.99</v>
      </c>
      <c r="H12" s="8">
        <v>719.8</v>
      </c>
      <c r="I12" s="40">
        <f t="shared" si="0"/>
        <v>0</v>
      </c>
      <c r="J12" s="39">
        <f t="shared" si="1"/>
        <v>719.8</v>
      </c>
    </row>
    <row r="13" spans="1:10" ht="16.5">
      <c r="A13" s="4" t="s">
        <v>44</v>
      </c>
      <c r="B13" s="5" t="s">
        <v>45</v>
      </c>
      <c r="C13" s="4" t="s">
        <v>46</v>
      </c>
      <c r="D13" s="5" t="s">
        <v>47</v>
      </c>
      <c r="E13" s="5" t="s">
        <v>48</v>
      </c>
      <c r="F13" s="6">
        <v>130</v>
      </c>
      <c r="G13" s="7">
        <v>4.08</v>
      </c>
      <c r="H13" s="8">
        <v>530.4</v>
      </c>
      <c r="I13" s="40">
        <f t="shared" si="0"/>
        <v>0</v>
      </c>
      <c r="J13" s="39">
        <f t="shared" si="1"/>
        <v>530.4</v>
      </c>
    </row>
    <row r="14" spans="1:10" ht="24.75">
      <c r="A14" s="4" t="s">
        <v>49</v>
      </c>
      <c r="B14" s="5" t="s">
        <v>50</v>
      </c>
      <c r="C14" s="4" t="s">
        <v>51</v>
      </c>
      <c r="D14" s="5" t="s">
        <v>52</v>
      </c>
      <c r="E14" s="5" t="s">
        <v>53</v>
      </c>
      <c r="F14" s="6">
        <v>700</v>
      </c>
      <c r="G14" s="7">
        <v>0.85</v>
      </c>
      <c r="H14" s="8">
        <v>595</v>
      </c>
      <c r="I14" s="40">
        <f t="shared" si="0"/>
        <v>0</v>
      </c>
      <c r="J14" s="39">
        <f t="shared" si="1"/>
        <v>595</v>
      </c>
    </row>
    <row r="15" spans="1:10">
      <c r="A15" s="4" t="s">
        <v>54</v>
      </c>
      <c r="B15" s="5" t="s">
        <v>55</v>
      </c>
      <c r="C15" s="4" t="s">
        <v>56</v>
      </c>
      <c r="D15" s="5" t="s">
        <v>57</v>
      </c>
      <c r="E15" s="5" t="s">
        <v>58</v>
      </c>
      <c r="F15" s="6">
        <v>12</v>
      </c>
      <c r="G15" s="7">
        <v>742.75</v>
      </c>
      <c r="H15" s="8">
        <v>8913</v>
      </c>
      <c r="I15" s="40">
        <f t="shared" si="0"/>
        <v>0</v>
      </c>
      <c r="J15" s="39">
        <f t="shared" si="1"/>
        <v>8913</v>
      </c>
    </row>
    <row r="16" spans="1:10" ht="19.5" customHeight="1">
      <c r="A16" s="35" t="s">
        <v>59</v>
      </c>
      <c r="B16" s="63" t="s">
        <v>60</v>
      </c>
      <c r="C16" s="64"/>
      <c r="D16" s="64"/>
      <c r="E16" s="64"/>
      <c r="F16" s="64"/>
      <c r="G16" s="65"/>
      <c r="H16" s="36">
        <v>7788.8</v>
      </c>
      <c r="I16" s="37">
        <f t="shared" si="0"/>
        <v>0</v>
      </c>
      <c r="J16" s="38">
        <f t="shared" si="1"/>
        <v>7788.8</v>
      </c>
    </row>
    <row r="17" spans="1:10" ht="41.25">
      <c r="A17" s="4" t="s">
        <v>61</v>
      </c>
      <c r="B17" s="5" t="s">
        <v>62</v>
      </c>
      <c r="C17" s="4" t="s">
        <v>63</v>
      </c>
      <c r="D17" s="5" t="s">
        <v>64</v>
      </c>
      <c r="E17" s="5" t="s">
        <v>65</v>
      </c>
      <c r="F17" s="6">
        <v>500</v>
      </c>
      <c r="G17" s="7">
        <v>13.27</v>
      </c>
      <c r="H17" s="8">
        <v>6635</v>
      </c>
      <c r="I17" s="40">
        <f t="shared" si="0"/>
        <v>0</v>
      </c>
      <c r="J17" s="39">
        <f t="shared" si="1"/>
        <v>6635</v>
      </c>
    </row>
    <row r="18" spans="1:10" ht="16.5">
      <c r="A18" s="4" t="s">
        <v>66</v>
      </c>
      <c r="B18" s="5" t="s">
        <v>67</v>
      </c>
      <c r="C18" s="4" t="s">
        <v>68</v>
      </c>
      <c r="D18" s="5" t="s">
        <v>69</v>
      </c>
      <c r="E18" s="5" t="s">
        <v>70</v>
      </c>
      <c r="F18" s="6">
        <v>30</v>
      </c>
      <c r="G18" s="7">
        <v>38.46</v>
      </c>
      <c r="H18" s="8">
        <v>1153.8</v>
      </c>
      <c r="I18" s="40">
        <f t="shared" si="0"/>
        <v>0</v>
      </c>
      <c r="J18" s="39">
        <f t="shared" si="1"/>
        <v>1153.8</v>
      </c>
    </row>
    <row r="19" spans="1:10" ht="19.5" customHeight="1">
      <c r="A19" s="35" t="s">
        <v>71</v>
      </c>
      <c r="B19" s="63" t="s">
        <v>72</v>
      </c>
      <c r="C19" s="64"/>
      <c r="D19" s="64"/>
      <c r="E19" s="64"/>
      <c r="F19" s="64"/>
      <c r="G19" s="65"/>
      <c r="H19" s="36">
        <v>65586.19</v>
      </c>
      <c r="I19" s="37">
        <f t="shared" si="0"/>
        <v>0</v>
      </c>
      <c r="J19" s="38">
        <f t="shared" si="1"/>
        <v>65586.19</v>
      </c>
    </row>
    <row r="20" spans="1:10" ht="19.5" customHeight="1">
      <c r="A20" s="35" t="s">
        <v>73</v>
      </c>
      <c r="B20" s="63" t="s">
        <v>74</v>
      </c>
      <c r="C20" s="64"/>
      <c r="D20" s="64"/>
      <c r="E20" s="64"/>
      <c r="F20" s="64"/>
      <c r="G20" s="65"/>
      <c r="H20" s="36">
        <v>65586.19</v>
      </c>
      <c r="I20" s="37">
        <f t="shared" si="0"/>
        <v>0</v>
      </c>
      <c r="J20" s="38">
        <f t="shared" si="1"/>
        <v>65586.19</v>
      </c>
    </row>
    <row r="21" spans="1:10" ht="16.5">
      <c r="A21" s="4" t="s">
        <v>75</v>
      </c>
      <c r="B21" s="5" t="s">
        <v>76</v>
      </c>
      <c r="C21" s="4" t="s">
        <v>77</v>
      </c>
      <c r="D21" s="5" t="s">
        <v>78</v>
      </c>
      <c r="E21" s="5" t="s">
        <v>79</v>
      </c>
      <c r="F21" s="6">
        <v>2</v>
      </c>
      <c r="G21" s="7">
        <v>295.12</v>
      </c>
      <c r="H21" s="8">
        <v>590.24</v>
      </c>
      <c r="I21" s="40">
        <f t="shared" si="0"/>
        <v>0</v>
      </c>
      <c r="J21" s="39">
        <f t="shared" si="1"/>
        <v>590.24</v>
      </c>
    </row>
    <row r="22" spans="1:10" ht="15.75" customHeight="1">
      <c r="A22" s="4" t="s">
        <v>80</v>
      </c>
      <c r="B22" s="5" t="s">
        <v>81</v>
      </c>
      <c r="C22" s="4" t="s">
        <v>82</v>
      </c>
      <c r="D22" s="5" t="s">
        <v>83</v>
      </c>
      <c r="E22" s="5" t="s">
        <v>84</v>
      </c>
      <c r="F22" s="6">
        <v>96</v>
      </c>
      <c r="G22" s="7">
        <v>99.03</v>
      </c>
      <c r="H22" s="8">
        <v>9506.8799999999992</v>
      </c>
      <c r="I22" s="40">
        <f t="shared" si="0"/>
        <v>0</v>
      </c>
      <c r="J22" s="39">
        <f t="shared" si="1"/>
        <v>9506.8799999999992</v>
      </c>
    </row>
    <row r="23" spans="1:10" ht="15.75" customHeight="1">
      <c r="A23" s="4" t="s">
        <v>85</v>
      </c>
      <c r="B23" s="5" t="s">
        <v>86</v>
      </c>
      <c r="C23" s="4" t="s">
        <v>87</v>
      </c>
      <c r="D23" s="5" t="s">
        <v>88</v>
      </c>
      <c r="E23" s="5" t="s">
        <v>89</v>
      </c>
      <c r="F23" s="6">
        <v>35</v>
      </c>
      <c r="G23" s="7">
        <v>1148.79</v>
      </c>
      <c r="H23" s="8">
        <v>40207.65</v>
      </c>
      <c r="I23" s="40">
        <f t="shared" si="0"/>
        <v>0</v>
      </c>
      <c r="J23" s="39">
        <f t="shared" si="1"/>
        <v>40207.65</v>
      </c>
    </row>
    <row r="24" spans="1:10" ht="15.75" customHeight="1">
      <c r="A24" s="4" t="s">
        <v>90</v>
      </c>
      <c r="B24" s="5" t="s">
        <v>91</v>
      </c>
      <c r="C24" s="4" t="s">
        <v>92</v>
      </c>
      <c r="D24" s="5" t="s">
        <v>93</v>
      </c>
      <c r="E24" s="5" t="s">
        <v>94</v>
      </c>
      <c r="F24" s="6">
        <v>994</v>
      </c>
      <c r="G24" s="7">
        <v>12.61</v>
      </c>
      <c r="H24" s="8">
        <v>12534.34</v>
      </c>
      <c r="I24" s="40">
        <f t="shared" si="0"/>
        <v>0</v>
      </c>
      <c r="J24" s="39">
        <f t="shared" si="1"/>
        <v>12534.34</v>
      </c>
    </row>
    <row r="25" spans="1:10" ht="15.75" customHeight="1">
      <c r="A25" s="4" t="s">
        <v>95</v>
      </c>
      <c r="B25" s="5" t="s">
        <v>96</v>
      </c>
      <c r="C25" s="4" t="s">
        <v>97</v>
      </c>
      <c r="D25" s="5" t="s">
        <v>98</v>
      </c>
      <c r="E25" s="5" t="s">
        <v>99</v>
      </c>
      <c r="F25" s="6">
        <v>60</v>
      </c>
      <c r="G25" s="7">
        <v>18.670000000000002</v>
      </c>
      <c r="H25" s="8">
        <v>1120.2</v>
      </c>
      <c r="I25" s="40">
        <f t="shared" si="0"/>
        <v>0</v>
      </c>
      <c r="J25" s="39">
        <f t="shared" si="1"/>
        <v>1120.2</v>
      </c>
    </row>
    <row r="26" spans="1:10" ht="15.75" customHeight="1">
      <c r="A26" s="4" t="s">
        <v>100</v>
      </c>
      <c r="B26" s="5" t="s">
        <v>101</v>
      </c>
      <c r="C26" s="4" t="s">
        <v>102</v>
      </c>
      <c r="D26" s="5" t="s">
        <v>103</v>
      </c>
      <c r="E26" s="5" t="s">
        <v>104</v>
      </c>
      <c r="F26" s="6">
        <v>128</v>
      </c>
      <c r="G26" s="7">
        <v>12.71</v>
      </c>
      <c r="H26" s="8">
        <v>1626.88</v>
      </c>
      <c r="I26" s="40">
        <f t="shared" si="0"/>
        <v>0</v>
      </c>
      <c r="J26" s="39">
        <f t="shared" si="1"/>
        <v>1626.88</v>
      </c>
    </row>
    <row r="27" spans="1:10" ht="19.5" customHeight="1">
      <c r="A27" s="35" t="s">
        <v>105</v>
      </c>
      <c r="B27" s="63" t="s">
        <v>106</v>
      </c>
      <c r="C27" s="64"/>
      <c r="D27" s="64"/>
      <c r="E27" s="64"/>
      <c r="F27" s="64"/>
      <c r="G27" s="65"/>
      <c r="H27" s="36">
        <v>505586.62</v>
      </c>
      <c r="I27" s="37">
        <f t="shared" si="0"/>
        <v>0</v>
      </c>
      <c r="J27" s="38">
        <f t="shared" si="1"/>
        <v>505586.62</v>
      </c>
    </row>
    <row r="28" spans="1:10" ht="19.5" customHeight="1">
      <c r="A28" s="35" t="s">
        <v>107</v>
      </c>
      <c r="B28" s="63" t="s">
        <v>108</v>
      </c>
      <c r="C28" s="64"/>
      <c r="D28" s="64"/>
      <c r="E28" s="64"/>
      <c r="F28" s="64"/>
      <c r="G28" s="65"/>
      <c r="H28" s="36">
        <v>235034.57</v>
      </c>
      <c r="I28" s="37">
        <f t="shared" si="0"/>
        <v>0</v>
      </c>
      <c r="J28" s="38">
        <f t="shared" si="1"/>
        <v>235034.57</v>
      </c>
    </row>
    <row r="29" spans="1:10" ht="19.5" customHeight="1">
      <c r="A29" s="35" t="s">
        <v>109</v>
      </c>
      <c r="B29" s="63" t="s">
        <v>110</v>
      </c>
      <c r="C29" s="64"/>
      <c r="D29" s="64"/>
      <c r="E29" s="64"/>
      <c r="F29" s="64"/>
      <c r="G29" s="65"/>
      <c r="H29" s="36">
        <v>71580.27</v>
      </c>
      <c r="I29" s="37">
        <f t="shared" si="0"/>
        <v>0</v>
      </c>
      <c r="J29" s="38">
        <f t="shared" si="1"/>
        <v>71580.27</v>
      </c>
    </row>
    <row r="30" spans="1:10" ht="15.75" customHeight="1">
      <c r="A30" s="4" t="s">
        <v>111</v>
      </c>
      <c r="B30" s="5" t="s">
        <v>112</v>
      </c>
      <c r="C30" s="4" t="s">
        <v>113</v>
      </c>
      <c r="D30" s="5" t="s">
        <v>114</v>
      </c>
      <c r="E30" s="5" t="s">
        <v>115</v>
      </c>
      <c r="F30" s="6">
        <v>216</v>
      </c>
      <c r="G30" s="7">
        <v>85.28</v>
      </c>
      <c r="H30" s="8">
        <v>18420.48</v>
      </c>
      <c r="I30" s="40">
        <f t="shared" si="0"/>
        <v>0</v>
      </c>
      <c r="J30" s="39">
        <f t="shared" si="1"/>
        <v>18420.48</v>
      </c>
    </row>
    <row r="31" spans="1:10" ht="15.75" customHeight="1">
      <c r="A31" s="4" t="s">
        <v>116</v>
      </c>
      <c r="B31" s="5" t="s">
        <v>117</v>
      </c>
      <c r="C31" s="4" t="s">
        <v>118</v>
      </c>
      <c r="D31" s="5" t="s">
        <v>119</v>
      </c>
      <c r="E31" s="5" t="s">
        <v>120</v>
      </c>
      <c r="F31" s="6">
        <v>18.5</v>
      </c>
      <c r="G31" s="7">
        <v>1100.6600000000001</v>
      </c>
      <c r="H31" s="8">
        <v>20362.21</v>
      </c>
      <c r="I31" s="40">
        <f t="shared" si="0"/>
        <v>0</v>
      </c>
      <c r="J31" s="39">
        <f t="shared" si="1"/>
        <v>20362.21</v>
      </c>
    </row>
    <row r="32" spans="1:10" ht="15.75" customHeight="1">
      <c r="A32" s="4" t="s">
        <v>121</v>
      </c>
      <c r="B32" s="5" t="s">
        <v>122</v>
      </c>
      <c r="C32" s="4" t="s">
        <v>123</v>
      </c>
      <c r="D32" s="5" t="s">
        <v>124</v>
      </c>
      <c r="E32" s="5" t="s">
        <v>125</v>
      </c>
      <c r="F32" s="6">
        <v>366</v>
      </c>
      <c r="G32" s="7">
        <v>18.670000000000002</v>
      </c>
      <c r="H32" s="8">
        <v>6833.22</v>
      </c>
      <c r="I32" s="40">
        <f t="shared" si="0"/>
        <v>0</v>
      </c>
      <c r="J32" s="39">
        <f t="shared" si="1"/>
        <v>6833.22</v>
      </c>
    </row>
    <row r="33" spans="1:10" ht="15.75" customHeight="1">
      <c r="A33" s="4" t="s">
        <v>126</v>
      </c>
      <c r="B33" s="5" t="s">
        <v>127</v>
      </c>
      <c r="C33" s="4" t="s">
        <v>128</v>
      </c>
      <c r="D33" s="5" t="s">
        <v>129</v>
      </c>
      <c r="E33" s="5" t="s">
        <v>130</v>
      </c>
      <c r="F33" s="6">
        <v>284</v>
      </c>
      <c r="G33" s="7">
        <v>16.96</v>
      </c>
      <c r="H33" s="8">
        <v>4816.6400000000003</v>
      </c>
      <c r="I33" s="40">
        <f t="shared" si="0"/>
        <v>0</v>
      </c>
      <c r="J33" s="39">
        <f t="shared" si="1"/>
        <v>4816.6400000000003</v>
      </c>
    </row>
    <row r="34" spans="1:10" ht="15.75" customHeight="1">
      <c r="A34" s="4" t="s">
        <v>131</v>
      </c>
      <c r="B34" s="5" t="s">
        <v>132</v>
      </c>
      <c r="C34" s="4" t="s">
        <v>133</v>
      </c>
      <c r="D34" s="5" t="s">
        <v>134</v>
      </c>
      <c r="E34" s="5" t="s">
        <v>135</v>
      </c>
      <c r="F34" s="6">
        <v>1012</v>
      </c>
      <c r="G34" s="7">
        <v>12.61</v>
      </c>
      <c r="H34" s="8">
        <v>12761.32</v>
      </c>
      <c r="I34" s="40">
        <f t="shared" si="0"/>
        <v>0</v>
      </c>
      <c r="J34" s="39">
        <f t="shared" si="1"/>
        <v>12761.32</v>
      </c>
    </row>
    <row r="35" spans="1:10" ht="15.75" customHeight="1">
      <c r="A35" s="4" t="s">
        <v>136</v>
      </c>
      <c r="B35" s="5" t="s">
        <v>137</v>
      </c>
      <c r="C35" s="4" t="s">
        <v>138</v>
      </c>
      <c r="D35" s="5" t="s">
        <v>139</v>
      </c>
      <c r="E35" s="5" t="s">
        <v>140</v>
      </c>
      <c r="F35" s="6">
        <v>64</v>
      </c>
      <c r="G35" s="7">
        <v>12.71</v>
      </c>
      <c r="H35" s="8">
        <v>813.44</v>
      </c>
      <c r="I35" s="40">
        <f t="shared" si="0"/>
        <v>0</v>
      </c>
      <c r="J35" s="39">
        <f t="shared" si="1"/>
        <v>813.44</v>
      </c>
    </row>
    <row r="36" spans="1:10" ht="15.75" customHeight="1">
      <c r="A36" s="4" t="s">
        <v>141</v>
      </c>
      <c r="B36" s="5" t="s">
        <v>142</v>
      </c>
      <c r="C36" s="4" t="s">
        <v>143</v>
      </c>
      <c r="D36" s="5" t="s">
        <v>144</v>
      </c>
      <c r="E36" s="5" t="s">
        <v>145</v>
      </c>
      <c r="F36" s="6">
        <v>216</v>
      </c>
      <c r="G36" s="7">
        <v>35.06</v>
      </c>
      <c r="H36" s="8">
        <v>7572.96</v>
      </c>
      <c r="I36" s="40">
        <f t="shared" si="0"/>
        <v>0</v>
      </c>
      <c r="J36" s="39">
        <f t="shared" si="1"/>
        <v>7572.96</v>
      </c>
    </row>
    <row r="37" spans="1:10" ht="19.5" customHeight="1">
      <c r="A37" s="35" t="s">
        <v>146</v>
      </c>
      <c r="B37" s="63" t="s">
        <v>147</v>
      </c>
      <c r="C37" s="64"/>
      <c r="D37" s="64"/>
      <c r="E37" s="64"/>
      <c r="F37" s="64"/>
      <c r="G37" s="65"/>
      <c r="H37" s="36">
        <v>82336.31</v>
      </c>
      <c r="I37" s="37">
        <f t="shared" si="0"/>
        <v>0</v>
      </c>
      <c r="J37" s="38">
        <f t="shared" si="1"/>
        <v>82336.31</v>
      </c>
    </row>
    <row r="38" spans="1:10" ht="15.75" customHeight="1">
      <c r="A38" s="4" t="s">
        <v>148</v>
      </c>
      <c r="B38" s="5" t="s">
        <v>149</v>
      </c>
      <c r="C38" s="4" t="s">
        <v>150</v>
      </c>
      <c r="D38" s="5" t="s">
        <v>151</v>
      </c>
      <c r="E38" s="5" t="s">
        <v>152</v>
      </c>
      <c r="F38" s="6">
        <v>22</v>
      </c>
      <c r="G38" s="7">
        <v>1021.25</v>
      </c>
      <c r="H38" s="8">
        <v>22467.5</v>
      </c>
      <c r="I38" s="40">
        <f t="shared" si="0"/>
        <v>0</v>
      </c>
      <c r="J38" s="39">
        <f t="shared" si="1"/>
        <v>22467.5</v>
      </c>
    </row>
    <row r="39" spans="1:10" ht="15.75" customHeight="1">
      <c r="A39" s="4" t="s">
        <v>153</v>
      </c>
      <c r="B39" s="5" t="s">
        <v>154</v>
      </c>
      <c r="C39" s="4" t="s">
        <v>155</v>
      </c>
      <c r="D39" s="5" t="s">
        <v>156</v>
      </c>
      <c r="E39" s="5" t="s">
        <v>157</v>
      </c>
      <c r="F39" s="6">
        <v>435</v>
      </c>
      <c r="G39" s="7">
        <v>18.670000000000002</v>
      </c>
      <c r="H39" s="8">
        <v>8121.45</v>
      </c>
      <c r="I39" s="40">
        <f t="shared" si="0"/>
        <v>0</v>
      </c>
      <c r="J39" s="39">
        <f t="shared" si="1"/>
        <v>8121.45</v>
      </c>
    </row>
    <row r="40" spans="1:10" ht="15.75" customHeight="1">
      <c r="A40" s="4" t="s">
        <v>158</v>
      </c>
      <c r="B40" s="5" t="s">
        <v>159</v>
      </c>
      <c r="C40" s="4" t="s">
        <v>160</v>
      </c>
      <c r="D40" s="5" t="s">
        <v>161</v>
      </c>
      <c r="E40" s="5" t="s">
        <v>162</v>
      </c>
      <c r="F40" s="6">
        <v>338</v>
      </c>
      <c r="G40" s="7">
        <v>14.26</v>
      </c>
      <c r="H40" s="8">
        <v>4819.88</v>
      </c>
      <c r="I40" s="40">
        <f t="shared" si="0"/>
        <v>0</v>
      </c>
      <c r="J40" s="39">
        <f t="shared" si="1"/>
        <v>4819.88</v>
      </c>
    </row>
    <row r="41" spans="1:10" ht="15.75" customHeight="1">
      <c r="A41" s="4" t="s">
        <v>163</v>
      </c>
      <c r="B41" s="5" t="s">
        <v>164</v>
      </c>
      <c r="C41" s="4" t="s">
        <v>165</v>
      </c>
      <c r="D41" s="5" t="s">
        <v>166</v>
      </c>
      <c r="E41" s="5" t="s">
        <v>167</v>
      </c>
      <c r="F41" s="6">
        <v>1234</v>
      </c>
      <c r="G41" s="7">
        <v>10.47</v>
      </c>
      <c r="H41" s="8">
        <v>12919.98</v>
      </c>
      <c r="I41" s="40">
        <f t="shared" si="0"/>
        <v>0</v>
      </c>
      <c r="J41" s="39">
        <f t="shared" si="1"/>
        <v>12919.98</v>
      </c>
    </row>
    <row r="42" spans="1:10" ht="15.75" customHeight="1">
      <c r="A42" s="4" t="s">
        <v>168</v>
      </c>
      <c r="B42" s="5" t="s">
        <v>169</v>
      </c>
      <c r="C42" s="4" t="s">
        <v>170</v>
      </c>
      <c r="D42" s="5" t="s">
        <v>171</v>
      </c>
      <c r="E42" s="5" t="s">
        <v>172</v>
      </c>
      <c r="F42" s="6">
        <v>280</v>
      </c>
      <c r="G42" s="7">
        <v>11.35</v>
      </c>
      <c r="H42" s="8">
        <v>3178</v>
      </c>
      <c r="I42" s="40">
        <f t="shared" si="0"/>
        <v>0</v>
      </c>
      <c r="J42" s="39">
        <f t="shared" si="1"/>
        <v>3178</v>
      </c>
    </row>
    <row r="43" spans="1:10" ht="15.75" customHeight="1">
      <c r="A43" s="4" t="s">
        <v>173</v>
      </c>
      <c r="B43" s="5" t="s">
        <v>174</v>
      </c>
      <c r="C43" s="4" t="s">
        <v>175</v>
      </c>
      <c r="D43" s="5" t="s">
        <v>176</v>
      </c>
      <c r="E43" s="5" t="s">
        <v>177</v>
      </c>
      <c r="F43" s="6">
        <v>255</v>
      </c>
      <c r="G43" s="7">
        <v>120.9</v>
      </c>
      <c r="H43" s="8">
        <v>30829.5</v>
      </c>
      <c r="I43" s="40">
        <f t="shared" si="0"/>
        <v>0</v>
      </c>
      <c r="J43" s="39">
        <f t="shared" si="1"/>
        <v>30829.5</v>
      </c>
    </row>
    <row r="44" spans="1:10" ht="19.5" customHeight="1">
      <c r="A44" s="35" t="s">
        <v>178</v>
      </c>
      <c r="B44" s="63" t="s">
        <v>179</v>
      </c>
      <c r="C44" s="64"/>
      <c r="D44" s="64"/>
      <c r="E44" s="64"/>
      <c r="F44" s="64"/>
      <c r="G44" s="65"/>
      <c r="H44" s="36">
        <v>81117.990000000005</v>
      </c>
      <c r="I44" s="37">
        <f t="shared" si="0"/>
        <v>0</v>
      </c>
      <c r="J44" s="38">
        <f t="shared" si="1"/>
        <v>81117.990000000005</v>
      </c>
    </row>
    <row r="45" spans="1:10" ht="15.75" customHeight="1">
      <c r="A45" s="4" t="s">
        <v>180</v>
      </c>
      <c r="B45" s="5" t="s">
        <v>181</v>
      </c>
      <c r="C45" s="4" t="s">
        <v>182</v>
      </c>
      <c r="D45" s="5" t="s">
        <v>183</v>
      </c>
      <c r="E45" s="5" t="s">
        <v>184</v>
      </c>
      <c r="F45" s="6">
        <v>22</v>
      </c>
      <c r="G45" s="7">
        <v>1021.25</v>
      </c>
      <c r="H45" s="8">
        <v>22467.5</v>
      </c>
      <c r="I45" s="40">
        <f t="shared" si="0"/>
        <v>0</v>
      </c>
      <c r="J45" s="39">
        <f t="shared" si="1"/>
        <v>22467.5</v>
      </c>
    </row>
    <row r="46" spans="1:10" ht="15.75" customHeight="1">
      <c r="A46" s="4" t="s">
        <v>185</v>
      </c>
      <c r="B46" s="5" t="s">
        <v>186</v>
      </c>
      <c r="C46" s="4" t="s">
        <v>187</v>
      </c>
      <c r="D46" s="5" t="s">
        <v>188</v>
      </c>
      <c r="E46" s="5" t="s">
        <v>189</v>
      </c>
      <c r="F46" s="6">
        <v>434</v>
      </c>
      <c r="G46" s="7">
        <v>18.670000000000002</v>
      </c>
      <c r="H46" s="8">
        <v>8102.78</v>
      </c>
      <c r="I46" s="40">
        <f t="shared" si="0"/>
        <v>0</v>
      </c>
      <c r="J46" s="39">
        <f t="shared" si="1"/>
        <v>8102.78</v>
      </c>
    </row>
    <row r="47" spans="1:10" ht="15.75" customHeight="1">
      <c r="A47" s="4" t="s">
        <v>190</v>
      </c>
      <c r="B47" s="5" t="s">
        <v>191</v>
      </c>
      <c r="C47" s="4" t="s">
        <v>192</v>
      </c>
      <c r="D47" s="5" t="s">
        <v>193</v>
      </c>
      <c r="E47" s="5" t="s">
        <v>194</v>
      </c>
      <c r="F47" s="6">
        <v>338</v>
      </c>
      <c r="G47" s="7">
        <v>14.26</v>
      </c>
      <c r="H47" s="8">
        <v>4819.88</v>
      </c>
      <c r="I47" s="40">
        <f t="shared" si="0"/>
        <v>0</v>
      </c>
      <c r="J47" s="39">
        <f t="shared" si="1"/>
        <v>4819.88</v>
      </c>
    </row>
    <row r="48" spans="1:10" ht="15.75" customHeight="1">
      <c r="A48" s="4" t="s">
        <v>195</v>
      </c>
      <c r="B48" s="5" t="s">
        <v>196</v>
      </c>
      <c r="C48" s="4" t="s">
        <v>197</v>
      </c>
      <c r="D48" s="5" t="s">
        <v>198</v>
      </c>
      <c r="E48" s="5" t="s">
        <v>199</v>
      </c>
      <c r="F48" s="6">
        <v>1243</v>
      </c>
      <c r="G48" s="7">
        <v>10.47</v>
      </c>
      <c r="H48" s="8">
        <v>13014.21</v>
      </c>
      <c r="I48" s="40">
        <f t="shared" si="0"/>
        <v>0</v>
      </c>
      <c r="J48" s="39">
        <f t="shared" si="1"/>
        <v>13014.21</v>
      </c>
    </row>
    <row r="49" spans="1:10" ht="15.75" customHeight="1">
      <c r="A49" s="4" t="s">
        <v>200</v>
      </c>
      <c r="B49" s="5" t="s">
        <v>201</v>
      </c>
      <c r="C49" s="4" t="s">
        <v>202</v>
      </c>
      <c r="D49" s="5" t="s">
        <v>203</v>
      </c>
      <c r="E49" s="5" t="s">
        <v>204</v>
      </c>
      <c r="F49" s="6">
        <v>137</v>
      </c>
      <c r="G49" s="7">
        <v>11.35</v>
      </c>
      <c r="H49" s="8">
        <v>1554.95</v>
      </c>
      <c r="I49" s="40">
        <f t="shared" si="0"/>
        <v>0</v>
      </c>
      <c r="J49" s="39">
        <f t="shared" si="1"/>
        <v>1554.95</v>
      </c>
    </row>
    <row r="50" spans="1:10" ht="15.75" customHeight="1">
      <c r="A50" s="4" t="s">
        <v>205</v>
      </c>
      <c r="B50" s="5" t="s">
        <v>206</v>
      </c>
      <c r="C50" s="4" t="s">
        <v>207</v>
      </c>
      <c r="D50" s="5" t="s">
        <v>208</v>
      </c>
      <c r="E50" s="5" t="s">
        <v>209</v>
      </c>
      <c r="F50" s="6">
        <v>1</v>
      </c>
      <c r="G50" s="7">
        <v>208.27</v>
      </c>
      <c r="H50" s="8">
        <v>208.27</v>
      </c>
      <c r="I50" s="40">
        <f t="shared" si="0"/>
        <v>0</v>
      </c>
      <c r="J50" s="39">
        <f t="shared" si="1"/>
        <v>208.27</v>
      </c>
    </row>
    <row r="51" spans="1:10" ht="15.75" customHeight="1">
      <c r="A51" s="4" t="s">
        <v>210</v>
      </c>
      <c r="B51" s="5" t="s">
        <v>211</v>
      </c>
      <c r="C51" s="4" t="s">
        <v>212</v>
      </c>
      <c r="D51" s="5" t="s">
        <v>213</v>
      </c>
      <c r="E51" s="5" t="s">
        <v>214</v>
      </c>
      <c r="F51" s="6">
        <v>256</v>
      </c>
      <c r="G51" s="7">
        <v>120.9</v>
      </c>
      <c r="H51" s="8">
        <v>30950.400000000001</v>
      </c>
      <c r="I51" s="40">
        <f t="shared" si="0"/>
        <v>0</v>
      </c>
      <c r="J51" s="39">
        <f t="shared" si="1"/>
        <v>30950.400000000001</v>
      </c>
    </row>
    <row r="52" spans="1:10" ht="19.5" customHeight="1">
      <c r="A52" s="35" t="s">
        <v>215</v>
      </c>
      <c r="B52" s="63" t="s">
        <v>216</v>
      </c>
      <c r="C52" s="64"/>
      <c r="D52" s="64"/>
      <c r="E52" s="64"/>
      <c r="F52" s="64"/>
      <c r="G52" s="65"/>
      <c r="H52" s="36">
        <v>217389.53</v>
      </c>
      <c r="I52" s="37">
        <f t="shared" si="0"/>
        <v>0</v>
      </c>
      <c r="J52" s="38">
        <f t="shared" si="1"/>
        <v>217389.53</v>
      </c>
    </row>
    <row r="53" spans="1:10" ht="19.5" customHeight="1">
      <c r="A53" s="35" t="s">
        <v>217</v>
      </c>
      <c r="B53" s="63" t="s">
        <v>218</v>
      </c>
      <c r="C53" s="64"/>
      <c r="D53" s="64"/>
      <c r="E53" s="64"/>
      <c r="F53" s="64"/>
      <c r="G53" s="65"/>
      <c r="H53" s="36">
        <v>103933.06</v>
      </c>
      <c r="I53" s="37">
        <f t="shared" si="0"/>
        <v>0</v>
      </c>
      <c r="J53" s="38">
        <f t="shared" si="1"/>
        <v>103933.06</v>
      </c>
    </row>
    <row r="54" spans="1:10" ht="15.75" customHeight="1">
      <c r="A54" s="4" t="s">
        <v>219</v>
      </c>
      <c r="B54" s="5" t="s">
        <v>220</v>
      </c>
      <c r="C54" s="4" t="s">
        <v>221</v>
      </c>
      <c r="D54" s="5" t="s">
        <v>222</v>
      </c>
      <c r="E54" s="5" t="s">
        <v>223</v>
      </c>
      <c r="F54" s="6">
        <v>100</v>
      </c>
      <c r="G54" s="7">
        <v>14.56</v>
      </c>
      <c r="H54" s="8">
        <v>1456</v>
      </c>
      <c r="I54" s="40">
        <f t="shared" si="0"/>
        <v>0</v>
      </c>
      <c r="J54" s="39">
        <f t="shared" si="1"/>
        <v>1456</v>
      </c>
    </row>
    <row r="55" spans="1:10" ht="15.75" customHeight="1">
      <c r="A55" s="4" t="s">
        <v>224</v>
      </c>
      <c r="B55" s="5" t="s">
        <v>225</v>
      </c>
      <c r="C55" s="4" t="s">
        <v>226</v>
      </c>
      <c r="D55" s="5" t="s">
        <v>227</v>
      </c>
      <c r="E55" s="5" t="s">
        <v>228</v>
      </c>
      <c r="F55" s="6">
        <v>40</v>
      </c>
      <c r="G55" s="7">
        <v>998.08</v>
      </c>
      <c r="H55" s="8">
        <v>39923.199999999997</v>
      </c>
      <c r="I55" s="40">
        <f t="shared" si="0"/>
        <v>0</v>
      </c>
      <c r="J55" s="39">
        <f t="shared" si="1"/>
        <v>39923.199999999997</v>
      </c>
    </row>
    <row r="56" spans="1:10" ht="15.75" customHeight="1">
      <c r="A56" s="4" t="s">
        <v>229</v>
      </c>
      <c r="B56" s="5" t="s">
        <v>230</v>
      </c>
      <c r="C56" s="4" t="s">
        <v>231</v>
      </c>
      <c r="D56" s="5" t="s">
        <v>232</v>
      </c>
      <c r="E56" s="5" t="s">
        <v>233</v>
      </c>
      <c r="F56" s="6">
        <v>310</v>
      </c>
      <c r="G56" s="7">
        <v>13.57</v>
      </c>
      <c r="H56" s="8">
        <v>4206.7</v>
      </c>
      <c r="I56" s="40">
        <f t="shared" si="0"/>
        <v>0</v>
      </c>
      <c r="J56" s="39">
        <f t="shared" si="1"/>
        <v>4206.7</v>
      </c>
    </row>
    <row r="57" spans="1:10" ht="15.75" customHeight="1">
      <c r="A57" s="4" t="s">
        <v>234</v>
      </c>
      <c r="B57" s="5" t="s">
        <v>235</v>
      </c>
      <c r="C57" s="4" t="s">
        <v>236</v>
      </c>
      <c r="D57" s="5" t="s">
        <v>237</v>
      </c>
      <c r="E57" s="5" t="s">
        <v>238</v>
      </c>
      <c r="F57" s="6">
        <v>2571</v>
      </c>
      <c r="G57" s="7">
        <v>14.76</v>
      </c>
      <c r="H57" s="8">
        <v>37947.96</v>
      </c>
      <c r="I57" s="40">
        <f t="shared" si="0"/>
        <v>0</v>
      </c>
      <c r="J57" s="39">
        <f t="shared" si="1"/>
        <v>37947.96</v>
      </c>
    </row>
    <row r="58" spans="1:10" ht="15.75" customHeight="1">
      <c r="A58" s="4" t="s">
        <v>239</v>
      </c>
      <c r="B58" s="5" t="s">
        <v>240</v>
      </c>
      <c r="C58" s="4" t="s">
        <v>241</v>
      </c>
      <c r="D58" s="5" t="s">
        <v>242</v>
      </c>
      <c r="E58" s="5" t="s">
        <v>243</v>
      </c>
      <c r="F58" s="6">
        <v>344</v>
      </c>
      <c r="G58" s="7">
        <v>59.3</v>
      </c>
      <c r="H58" s="8">
        <v>20399.2</v>
      </c>
      <c r="I58" s="40">
        <f t="shared" si="0"/>
        <v>0</v>
      </c>
      <c r="J58" s="39">
        <f t="shared" si="1"/>
        <v>20399.2</v>
      </c>
    </row>
    <row r="59" spans="1:10" ht="19.5" customHeight="1">
      <c r="A59" s="35" t="s">
        <v>244</v>
      </c>
      <c r="B59" s="63" t="s">
        <v>245</v>
      </c>
      <c r="C59" s="64"/>
      <c r="D59" s="64"/>
      <c r="E59" s="64"/>
      <c r="F59" s="64"/>
      <c r="G59" s="65"/>
      <c r="H59" s="36">
        <v>113456.47</v>
      </c>
      <c r="I59" s="37">
        <f t="shared" si="0"/>
        <v>0</v>
      </c>
      <c r="J59" s="38">
        <f t="shared" si="1"/>
        <v>113456.47</v>
      </c>
    </row>
    <row r="60" spans="1:10" ht="15.75" customHeight="1">
      <c r="A60" s="4" t="s">
        <v>246</v>
      </c>
      <c r="B60" s="5" t="s">
        <v>247</v>
      </c>
      <c r="C60" s="4" t="s">
        <v>248</v>
      </c>
      <c r="D60" s="5" t="s">
        <v>249</v>
      </c>
      <c r="E60" s="5" t="s">
        <v>250</v>
      </c>
      <c r="F60" s="6">
        <v>344</v>
      </c>
      <c r="G60" s="7">
        <v>59.3</v>
      </c>
      <c r="H60" s="8">
        <v>20399.2</v>
      </c>
      <c r="I60" s="40">
        <f t="shared" si="0"/>
        <v>0</v>
      </c>
      <c r="J60" s="39">
        <f t="shared" si="1"/>
        <v>20399.2</v>
      </c>
    </row>
    <row r="61" spans="1:10" ht="15.75" customHeight="1">
      <c r="A61" s="4" t="s">
        <v>251</v>
      </c>
      <c r="B61" s="5" t="s">
        <v>252</v>
      </c>
      <c r="C61" s="4" t="s">
        <v>253</v>
      </c>
      <c r="D61" s="5" t="s">
        <v>254</v>
      </c>
      <c r="E61" s="5" t="s">
        <v>255</v>
      </c>
      <c r="F61" s="6">
        <v>40</v>
      </c>
      <c r="G61" s="7">
        <v>1021.25</v>
      </c>
      <c r="H61" s="8">
        <v>40850</v>
      </c>
      <c r="I61" s="40">
        <f t="shared" si="0"/>
        <v>0</v>
      </c>
      <c r="J61" s="39">
        <f t="shared" si="1"/>
        <v>40850</v>
      </c>
    </row>
    <row r="62" spans="1:10" ht="15.75" customHeight="1">
      <c r="A62" s="4" t="s">
        <v>256</v>
      </c>
      <c r="B62" s="5" t="s">
        <v>257</v>
      </c>
      <c r="C62" s="4" t="s">
        <v>258</v>
      </c>
      <c r="D62" s="5" t="s">
        <v>259</v>
      </c>
      <c r="E62" s="5" t="s">
        <v>260</v>
      </c>
      <c r="F62" s="6">
        <v>2571</v>
      </c>
      <c r="G62" s="7">
        <v>18.670000000000002</v>
      </c>
      <c r="H62" s="8">
        <v>48000.57</v>
      </c>
      <c r="I62" s="40">
        <f t="shared" si="0"/>
        <v>0</v>
      </c>
      <c r="J62" s="39">
        <f t="shared" si="1"/>
        <v>48000.57</v>
      </c>
    </row>
    <row r="63" spans="1:10" ht="15.75" customHeight="1">
      <c r="A63" s="4" t="s">
        <v>261</v>
      </c>
      <c r="B63" s="5" t="s">
        <v>262</v>
      </c>
      <c r="C63" s="4" t="s">
        <v>263</v>
      </c>
      <c r="D63" s="5" t="s">
        <v>264</v>
      </c>
      <c r="E63" s="5" t="s">
        <v>265</v>
      </c>
      <c r="F63" s="6">
        <v>310</v>
      </c>
      <c r="G63" s="7">
        <v>13.57</v>
      </c>
      <c r="H63" s="8">
        <v>4206.7</v>
      </c>
      <c r="I63" s="40">
        <f t="shared" si="0"/>
        <v>0</v>
      </c>
      <c r="J63" s="39">
        <f t="shared" si="1"/>
        <v>4206.7</v>
      </c>
    </row>
    <row r="64" spans="1:10" ht="19.5" customHeight="1">
      <c r="A64" s="35" t="s">
        <v>266</v>
      </c>
      <c r="B64" s="63" t="s">
        <v>267</v>
      </c>
      <c r="C64" s="64"/>
      <c r="D64" s="64"/>
      <c r="E64" s="64"/>
      <c r="F64" s="64"/>
      <c r="G64" s="65"/>
      <c r="H64" s="36">
        <v>52989.16</v>
      </c>
      <c r="I64" s="37">
        <f t="shared" si="0"/>
        <v>0</v>
      </c>
      <c r="J64" s="38">
        <f t="shared" si="1"/>
        <v>52989.16</v>
      </c>
    </row>
    <row r="65" spans="1:10" ht="19.5" customHeight="1">
      <c r="A65" s="35" t="s">
        <v>268</v>
      </c>
      <c r="B65" s="63" t="s">
        <v>269</v>
      </c>
      <c r="C65" s="64"/>
      <c r="D65" s="64"/>
      <c r="E65" s="64"/>
      <c r="F65" s="64"/>
      <c r="G65" s="65"/>
      <c r="H65" s="36">
        <v>26784.49</v>
      </c>
      <c r="I65" s="37">
        <f t="shared" si="0"/>
        <v>0</v>
      </c>
      <c r="J65" s="38">
        <f t="shared" si="1"/>
        <v>26784.49</v>
      </c>
    </row>
    <row r="66" spans="1:10" ht="15.75" customHeight="1">
      <c r="A66" s="4" t="s">
        <v>270</v>
      </c>
      <c r="B66" s="5" t="s">
        <v>271</v>
      </c>
      <c r="C66" s="4" t="s">
        <v>272</v>
      </c>
      <c r="D66" s="5" t="s">
        <v>273</v>
      </c>
      <c r="E66" s="5" t="s">
        <v>274</v>
      </c>
      <c r="F66" s="6">
        <v>98</v>
      </c>
      <c r="G66" s="7">
        <v>90.23</v>
      </c>
      <c r="H66" s="8">
        <v>8842.5400000000009</v>
      </c>
      <c r="I66" s="40">
        <f t="shared" si="0"/>
        <v>0</v>
      </c>
      <c r="J66" s="39">
        <f t="shared" si="1"/>
        <v>8842.5400000000009</v>
      </c>
    </row>
    <row r="67" spans="1:10" ht="15.75" customHeight="1">
      <c r="A67" s="4" t="s">
        <v>275</v>
      </c>
      <c r="B67" s="5" t="s">
        <v>276</v>
      </c>
      <c r="C67" s="4" t="s">
        <v>277</v>
      </c>
      <c r="D67" s="5" t="s">
        <v>278</v>
      </c>
      <c r="E67" s="5" t="s">
        <v>279</v>
      </c>
      <c r="F67" s="6">
        <v>7</v>
      </c>
      <c r="G67" s="7">
        <v>1021.15</v>
      </c>
      <c r="H67" s="8">
        <v>7148.05</v>
      </c>
      <c r="I67" s="40">
        <f t="shared" si="0"/>
        <v>0</v>
      </c>
      <c r="J67" s="39">
        <f t="shared" si="1"/>
        <v>7148.05</v>
      </c>
    </row>
    <row r="68" spans="1:10" ht="15.75" customHeight="1">
      <c r="A68" s="4" t="s">
        <v>280</v>
      </c>
      <c r="B68" s="5" t="s">
        <v>281</v>
      </c>
      <c r="C68" s="4" t="s">
        <v>282</v>
      </c>
      <c r="D68" s="5" t="s">
        <v>283</v>
      </c>
      <c r="E68" s="5" t="s">
        <v>284</v>
      </c>
      <c r="F68" s="6">
        <v>155</v>
      </c>
      <c r="G68" s="7">
        <v>15.51</v>
      </c>
      <c r="H68" s="8">
        <v>2404.0500000000002</v>
      </c>
      <c r="I68" s="40">
        <f t="shared" si="0"/>
        <v>0</v>
      </c>
      <c r="J68" s="39">
        <f t="shared" si="1"/>
        <v>2404.0500000000002</v>
      </c>
    </row>
    <row r="69" spans="1:10" ht="15.75" customHeight="1">
      <c r="A69" s="4" t="s">
        <v>285</v>
      </c>
      <c r="B69" s="5" t="s">
        <v>286</v>
      </c>
      <c r="C69" s="4" t="s">
        <v>287</v>
      </c>
      <c r="D69" s="5" t="s">
        <v>288</v>
      </c>
      <c r="E69" s="5" t="s">
        <v>289</v>
      </c>
      <c r="F69" s="6">
        <v>565</v>
      </c>
      <c r="G69" s="7">
        <v>10.47</v>
      </c>
      <c r="H69" s="8">
        <v>5915.55</v>
      </c>
      <c r="I69" s="40">
        <f t="shared" si="0"/>
        <v>0</v>
      </c>
      <c r="J69" s="39">
        <f t="shared" si="1"/>
        <v>5915.55</v>
      </c>
    </row>
    <row r="70" spans="1:10" ht="15.75" customHeight="1">
      <c r="A70" s="4" t="s">
        <v>290</v>
      </c>
      <c r="B70" s="5" t="s">
        <v>291</v>
      </c>
      <c r="C70" s="4" t="s">
        <v>292</v>
      </c>
      <c r="D70" s="5" t="s">
        <v>293</v>
      </c>
      <c r="E70" s="5" t="s">
        <v>294</v>
      </c>
      <c r="F70" s="6">
        <v>218</v>
      </c>
      <c r="G70" s="7">
        <v>11.35</v>
      </c>
      <c r="H70" s="8">
        <v>2474.3000000000002</v>
      </c>
      <c r="I70" s="40">
        <f t="shared" ref="I70:I133" si="2">$I$3</f>
        <v>0</v>
      </c>
      <c r="J70" s="39">
        <f t="shared" si="1"/>
        <v>2474.3000000000002</v>
      </c>
    </row>
    <row r="71" spans="1:10" ht="19.5" customHeight="1">
      <c r="A71" s="35" t="s">
        <v>295</v>
      </c>
      <c r="B71" s="63" t="s">
        <v>296</v>
      </c>
      <c r="C71" s="64"/>
      <c r="D71" s="64"/>
      <c r="E71" s="64"/>
      <c r="F71" s="64"/>
      <c r="G71" s="65"/>
      <c r="H71" s="36">
        <v>26204.67</v>
      </c>
      <c r="I71" s="37">
        <f t="shared" si="2"/>
        <v>0</v>
      </c>
      <c r="J71" s="38">
        <f t="shared" ref="J71:J134" si="3">H71-(H71*I71)</f>
        <v>26204.67</v>
      </c>
    </row>
    <row r="72" spans="1:10" ht="15.75" customHeight="1">
      <c r="A72" s="4" t="s">
        <v>297</v>
      </c>
      <c r="B72" s="5" t="s">
        <v>298</v>
      </c>
      <c r="C72" s="4" t="s">
        <v>299</v>
      </c>
      <c r="D72" s="5" t="s">
        <v>300</v>
      </c>
      <c r="E72" s="5" t="s">
        <v>301</v>
      </c>
      <c r="F72" s="6">
        <v>100</v>
      </c>
      <c r="G72" s="7">
        <v>90.23</v>
      </c>
      <c r="H72" s="8">
        <v>9023</v>
      </c>
      <c r="I72" s="40">
        <f t="shared" si="2"/>
        <v>0</v>
      </c>
      <c r="J72" s="39">
        <f t="shared" si="3"/>
        <v>9023</v>
      </c>
    </row>
    <row r="73" spans="1:10" ht="15.75" customHeight="1">
      <c r="A73" s="4" t="s">
        <v>302</v>
      </c>
      <c r="B73" s="5" t="s">
        <v>303</v>
      </c>
      <c r="C73" s="4" t="s">
        <v>304</v>
      </c>
      <c r="D73" s="5" t="s">
        <v>305</v>
      </c>
      <c r="E73" s="5" t="s">
        <v>306</v>
      </c>
      <c r="F73" s="6">
        <v>7.5</v>
      </c>
      <c r="G73" s="7">
        <v>1021.15</v>
      </c>
      <c r="H73" s="8">
        <v>7658.63</v>
      </c>
      <c r="I73" s="40">
        <f t="shared" si="2"/>
        <v>0</v>
      </c>
      <c r="J73" s="39">
        <f t="shared" si="3"/>
        <v>7658.63</v>
      </c>
    </row>
    <row r="74" spans="1:10" ht="15.75" customHeight="1">
      <c r="A74" s="4" t="s">
        <v>307</v>
      </c>
      <c r="B74" s="5" t="s">
        <v>308</v>
      </c>
      <c r="C74" s="4" t="s">
        <v>309</v>
      </c>
      <c r="D74" s="5" t="s">
        <v>310</v>
      </c>
      <c r="E74" s="5" t="s">
        <v>311</v>
      </c>
      <c r="F74" s="6">
        <v>553</v>
      </c>
      <c r="G74" s="7">
        <v>10.47</v>
      </c>
      <c r="H74" s="8">
        <v>5789.91</v>
      </c>
      <c r="I74" s="40">
        <f t="shared" si="2"/>
        <v>0</v>
      </c>
      <c r="J74" s="39">
        <f t="shared" si="3"/>
        <v>5789.91</v>
      </c>
    </row>
    <row r="75" spans="1:10" ht="15.75" customHeight="1">
      <c r="A75" s="4" t="s">
        <v>312</v>
      </c>
      <c r="B75" s="5" t="s">
        <v>313</v>
      </c>
      <c r="C75" s="4" t="s">
        <v>314</v>
      </c>
      <c r="D75" s="5" t="s">
        <v>315</v>
      </c>
      <c r="E75" s="5" t="s">
        <v>316</v>
      </c>
      <c r="F75" s="6">
        <v>158</v>
      </c>
      <c r="G75" s="7">
        <v>15.51</v>
      </c>
      <c r="H75" s="8">
        <v>2450.58</v>
      </c>
      <c r="I75" s="40">
        <f t="shared" si="2"/>
        <v>0</v>
      </c>
      <c r="J75" s="39">
        <f t="shared" si="3"/>
        <v>2450.58</v>
      </c>
    </row>
    <row r="76" spans="1:10" ht="15.75" customHeight="1">
      <c r="A76" s="4" t="s">
        <v>317</v>
      </c>
      <c r="B76" s="5" t="s">
        <v>318</v>
      </c>
      <c r="C76" s="4" t="s">
        <v>319</v>
      </c>
      <c r="D76" s="5" t="s">
        <v>320</v>
      </c>
      <c r="E76" s="5" t="s">
        <v>321</v>
      </c>
      <c r="F76" s="6">
        <v>113</v>
      </c>
      <c r="G76" s="7">
        <v>11.35</v>
      </c>
      <c r="H76" s="8">
        <v>1282.55</v>
      </c>
      <c r="I76" s="40">
        <f t="shared" si="2"/>
        <v>0</v>
      </c>
      <c r="J76" s="39">
        <f t="shared" si="3"/>
        <v>1282.55</v>
      </c>
    </row>
    <row r="77" spans="1:10" ht="19.5" customHeight="1">
      <c r="A77" s="35" t="s">
        <v>322</v>
      </c>
      <c r="B77" s="63" t="s">
        <v>323</v>
      </c>
      <c r="C77" s="64"/>
      <c r="D77" s="64"/>
      <c r="E77" s="64"/>
      <c r="F77" s="64"/>
      <c r="G77" s="65"/>
      <c r="H77" s="36">
        <v>0</v>
      </c>
      <c r="I77" s="37">
        <f t="shared" si="2"/>
        <v>0</v>
      </c>
      <c r="J77" s="38">
        <f t="shared" si="3"/>
        <v>0</v>
      </c>
    </row>
    <row r="78" spans="1:10" ht="15.75" customHeight="1">
      <c r="A78" s="4" t="s">
        <v>324</v>
      </c>
      <c r="B78" s="5" t="s">
        <v>325</v>
      </c>
      <c r="C78" s="4" t="s">
        <v>326</v>
      </c>
      <c r="D78" s="5" t="s">
        <v>327</v>
      </c>
      <c r="E78" s="5" t="s">
        <v>328</v>
      </c>
      <c r="F78" s="6">
        <v>0</v>
      </c>
      <c r="G78" s="7">
        <v>208.27</v>
      </c>
      <c r="H78" s="8">
        <v>0</v>
      </c>
      <c r="I78" s="40">
        <f t="shared" si="2"/>
        <v>0</v>
      </c>
      <c r="J78" s="39">
        <f t="shared" si="3"/>
        <v>0</v>
      </c>
    </row>
    <row r="79" spans="1:10" ht="15.75" customHeight="1">
      <c r="A79" s="4" t="s">
        <v>329</v>
      </c>
      <c r="B79" s="5" t="s">
        <v>330</v>
      </c>
      <c r="C79" s="4" t="s">
        <v>331</v>
      </c>
      <c r="D79" s="5" t="s">
        <v>332</v>
      </c>
      <c r="E79" s="5" t="s">
        <v>333</v>
      </c>
      <c r="F79" s="6">
        <v>0</v>
      </c>
      <c r="G79" s="7">
        <v>1021.25</v>
      </c>
      <c r="H79" s="8">
        <v>0</v>
      </c>
      <c r="I79" s="40">
        <f t="shared" si="2"/>
        <v>0</v>
      </c>
      <c r="J79" s="39">
        <f t="shared" si="3"/>
        <v>0</v>
      </c>
    </row>
    <row r="80" spans="1:10" ht="15.75" customHeight="1">
      <c r="A80" s="4" t="s">
        <v>334</v>
      </c>
      <c r="B80" s="5" t="s">
        <v>335</v>
      </c>
      <c r="C80" s="4" t="s">
        <v>336</v>
      </c>
      <c r="D80" s="5" t="s">
        <v>337</v>
      </c>
      <c r="E80" s="5" t="s">
        <v>338</v>
      </c>
      <c r="F80" s="6">
        <v>0</v>
      </c>
      <c r="G80" s="7">
        <v>16.97</v>
      </c>
      <c r="H80" s="8">
        <v>0</v>
      </c>
      <c r="I80" s="40">
        <f t="shared" si="2"/>
        <v>0</v>
      </c>
      <c r="J80" s="39">
        <f t="shared" si="3"/>
        <v>0</v>
      </c>
    </row>
    <row r="81" spans="1:10" ht="15.75" customHeight="1">
      <c r="A81" s="4" t="s">
        <v>339</v>
      </c>
      <c r="B81" s="5" t="s">
        <v>340</v>
      </c>
      <c r="C81" s="4" t="s">
        <v>341</v>
      </c>
      <c r="D81" s="5" t="s">
        <v>342</v>
      </c>
      <c r="E81" s="5" t="s">
        <v>343</v>
      </c>
      <c r="F81" s="6">
        <v>0</v>
      </c>
      <c r="G81" s="7">
        <v>14.26</v>
      </c>
      <c r="H81" s="8">
        <v>0</v>
      </c>
      <c r="I81" s="40">
        <f t="shared" si="2"/>
        <v>0</v>
      </c>
      <c r="J81" s="39">
        <f t="shared" si="3"/>
        <v>0</v>
      </c>
    </row>
    <row r="82" spans="1:10" ht="19.5" customHeight="1">
      <c r="A82" s="35" t="s">
        <v>344</v>
      </c>
      <c r="B82" s="63" t="s">
        <v>345</v>
      </c>
      <c r="C82" s="64"/>
      <c r="D82" s="64"/>
      <c r="E82" s="64"/>
      <c r="F82" s="64"/>
      <c r="G82" s="65"/>
      <c r="H82" s="36">
        <v>173.36</v>
      </c>
      <c r="I82" s="37">
        <f t="shared" si="2"/>
        <v>0</v>
      </c>
      <c r="J82" s="38">
        <f t="shared" si="3"/>
        <v>173.36</v>
      </c>
    </row>
    <row r="83" spans="1:10" ht="15.75" customHeight="1">
      <c r="A83" s="4" t="s">
        <v>346</v>
      </c>
      <c r="B83" s="5" t="s">
        <v>347</v>
      </c>
      <c r="C83" s="4" t="s">
        <v>348</v>
      </c>
      <c r="D83" s="5" t="s">
        <v>349</v>
      </c>
      <c r="E83" s="5" t="s">
        <v>350</v>
      </c>
      <c r="F83" s="6">
        <v>1</v>
      </c>
      <c r="G83" s="7">
        <v>99.26</v>
      </c>
      <c r="H83" s="8">
        <v>99.26</v>
      </c>
      <c r="I83" s="40">
        <f t="shared" si="2"/>
        <v>0</v>
      </c>
      <c r="J83" s="39">
        <f t="shared" si="3"/>
        <v>99.26</v>
      </c>
    </row>
    <row r="84" spans="1:10" ht="15.75" customHeight="1">
      <c r="A84" s="4" t="s">
        <v>351</v>
      </c>
      <c r="B84" s="5" t="s">
        <v>352</v>
      </c>
      <c r="C84" s="4" t="s">
        <v>353</v>
      </c>
      <c r="D84" s="5" t="s">
        <v>354</v>
      </c>
      <c r="E84" s="5" t="s">
        <v>355</v>
      </c>
      <c r="F84" s="6">
        <v>1</v>
      </c>
      <c r="G84" s="7">
        <v>74.099999999999994</v>
      </c>
      <c r="H84" s="8">
        <v>74.099999999999994</v>
      </c>
      <c r="I84" s="40">
        <f t="shared" si="2"/>
        <v>0</v>
      </c>
      <c r="J84" s="39">
        <f t="shared" si="3"/>
        <v>74.099999999999994</v>
      </c>
    </row>
    <row r="85" spans="1:10" ht="19.5" customHeight="1">
      <c r="A85" s="35" t="s">
        <v>356</v>
      </c>
      <c r="B85" s="63" t="s">
        <v>357</v>
      </c>
      <c r="C85" s="64"/>
      <c r="D85" s="64"/>
      <c r="E85" s="64"/>
      <c r="F85" s="64"/>
      <c r="G85" s="65"/>
      <c r="H85" s="36">
        <v>51720.800000000003</v>
      </c>
      <c r="I85" s="37">
        <f t="shared" si="2"/>
        <v>0</v>
      </c>
      <c r="J85" s="38">
        <f t="shared" si="3"/>
        <v>51720.800000000003</v>
      </c>
    </row>
    <row r="86" spans="1:10" ht="15.75" customHeight="1">
      <c r="A86" s="4" t="s">
        <v>358</v>
      </c>
      <c r="B86" s="5" t="s">
        <v>359</v>
      </c>
      <c r="C86" s="4" t="s">
        <v>360</v>
      </c>
      <c r="D86" s="5" t="s">
        <v>361</v>
      </c>
      <c r="E86" s="5" t="s">
        <v>362</v>
      </c>
      <c r="F86" s="6">
        <v>207.08</v>
      </c>
      <c r="G86" s="7">
        <v>38.869999999999997</v>
      </c>
      <c r="H86" s="8">
        <v>8049.2</v>
      </c>
      <c r="I86" s="40">
        <f t="shared" si="2"/>
        <v>0</v>
      </c>
      <c r="J86" s="39">
        <f t="shared" si="3"/>
        <v>8049.2</v>
      </c>
    </row>
    <row r="87" spans="1:10" ht="15.75" customHeight="1">
      <c r="A87" s="4" t="s">
        <v>363</v>
      </c>
      <c r="B87" s="5" t="s">
        <v>364</v>
      </c>
      <c r="C87" s="4" t="s">
        <v>365</v>
      </c>
      <c r="D87" s="5" t="s">
        <v>366</v>
      </c>
      <c r="E87" s="5" t="s">
        <v>367</v>
      </c>
      <c r="F87" s="6">
        <v>122.02</v>
      </c>
      <c r="G87" s="7">
        <v>120.76</v>
      </c>
      <c r="H87" s="8">
        <v>14735.14</v>
      </c>
      <c r="I87" s="40">
        <f t="shared" si="2"/>
        <v>0</v>
      </c>
      <c r="J87" s="39">
        <f t="shared" si="3"/>
        <v>14735.14</v>
      </c>
    </row>
    <row r="88" spans="1:10" ht="15.75" customHeight="1">
      <c r="A88" s="4" t="s">
        <v>368</v>
      </c>
      <c r="B88" s="5" t="s">
        <v>369</v>
      </c>
      <c r="C88" s="4" t="s">
        <v>370</v>
      </c>
      <c r="D88" s="5" t="s">
        <v>371</v>
      </c>
      <c r="E88" s="5" t="s">
        <v>372</v>
      </c>
      <c r="F88" s="6">
        <v>197.38</v>
      </c>
      <c r="G88" s="7">
        <v>126.78</v>
      </c>
      <c r="H88" s="8">
        <v>25023.84</v>
      </c>
      <c r="I88" s="40">
        <f t="shared" si="2"/>
        <v>0</v>
      </c>
      <c r="J88" s="39">
        <f t="shared" si="3"/>
        <v>25023.84</v>
      </c>
    </row>
    <row r="89" spans="1:10" ht="15.75" customHeight="1">
      <c r="A89" s="4" t="s">
        <v>373</v>
      </c>
      <c r="B89" s="5" t="s">
        <v>374</v>
      </c>
      <c r="C89" s="4" t="s">
        <v>375</v>
      </c>
      <c r="D89" s="5" t="s">
        <v>376</v>
      </c>
      <c r="E89" s="5" t="s">
        <v>377</v>
      </c>
      <c r="F89" s="6">
        <v>32.4</v>
      </c>
      <c r="G89" s="7">
        <v>120.76</v>
      </c>
      <c r="H89" s="8">
        <v>3912.62</v>
      </c>
      <c r="I89" s="40">
        <f t="shared" si="2"/>
        <v>0</v>
      </c>
      <c r="J89" s="39">
        <f t="shared" si="3"/>
        <v>3912.62</v>
      </c>
    </row>
    <row r="90" spans="1:10" ht="19.5" customHeight="1">
      <c r="A90" s="35" t="s">
        <v>378</v>
      </c>
      <c r="B90" s="63" t="s">
        <v>379</v>
      </c>
      <c r="C90" s="64"/>
      <c r="D90" s="64"/>
      <c r="E90" s="64"/>
      <c r="F90" s="64"/>
      <c r="G90" s="65"/>
      <c r="H90" s="36">
        <v>75168.960000000006</v>
      </c>
      <c r="I90" s="37">
        <f t="shared" si="2"/>
        <v>0</v>
      </c>
      <c r="J90" s="38">
        <f t="shared" si="3"/>
        <v>75168.960000000006</v>
      </c>
    </row>
    <row r="91" spans="1:10" ht="19.5" customHeight="1">
      <c r="A91" s="35" t="s">
        <v>380</v>
      </c>
      <c r="B91" s="63" t="s">
        <v>381</v>
      </c>
      <c r="C91" s="64"/>
      <c r="D91" s="64"/>
      <c r="E91" s="64"/>
      <c r="F91" s="64"/>
      <c r="G91" s="65"/>
      <c r="H91" s="36">
        <v>58629.2</v>
      </c>
      <c r="I91" s="37">
        <f t="shared" si="2"/>
        <v>0</v>
      </c>
      <c r="J91" s="38">
        <f t="shared" si="3"/>
        <v>58629.2</v>
      </c>
    </row>
    <row r="92" spans="1:10" ht="15.75" customHeight="1">
      <c r="A92" s="4" t="s">
        <v>382</v>
      </c>
      <c r="B92" s="5" t="s">
        <v>383</v>
      </c>
      <c r="C92" s="4" t="s">
        <v>384</v>
      </c>
      <c r="D92" s="5" t="s">
        <v>385</v>
      </c>
      <c r="E92" s="5" t="s">
        <v>386</v>
      </c>
      <c r="F92" s="6">
        <v>586.86</v>
      </c>
      <c r="G92" s="7">
        <v>6.32</v>
      </c>
      <c r="H92" s="8">
        <v>3708.96</v>
      </c>
      <c r="I92" s="40">
        <f t="shared" si="2"/>
        <v>0</v>
      </c>
      <c r="J92" s="39">
        <f t="shared" si="3"/>
        <v>3708.96</v>
      </c>
    </row>
    <row r="93" spans="1:10" ht="15.75" customHeight="1">
      <c r="A93" s="4" t="s">
        <v>387</v>
      </c>
      <c r="B93" s="5" t="s">
        <v>388</v>
      </c>
      <c r="C93" s="4" t="s">
        <v>389</v>
      </c>
      <c r="D93" s="5" t="s">
        <v>390</v>
      </c>
      <c r="E93" s="5" t="s">
        <v>391</v>
      </c>
      <c r="F93" s="6">
        <v>586.86</v>
      </c>
      <c r="G93" s="7">
        <v>50.75</v>
      </c>
      <c r="H93" s="8">
        <v>29783.15</v>
      </c>
      <c r="I93" s="40">
        <f t="shared" si="2"/>
        <v>0</v>
      </c>
      <c r="J93" s="39">
        <f t="shared" si="3"/>
        <v>29783.15</v>
      </c>
    </row>
    <row r="94" spans="1:10" ht="15.75" customHeight="1">
      <c r="A94" s="4" t="s">
        <v>392</v>
      </c>
      <c r="B94" s="5" t="s">
        <v>393</v>
      </c>
      <c r="C94" s="4" t="s">
        <v>394</v>
      </c>
      <c r="D94" s="5" t="s">
        <v>395</v>
      </c>
      <c r="E94" s="5" t="s">
        <v>396</v>
      </c>
      <c r="F94" s="6">
        <v>315.08</v>
      </c>
      <c r="G94" s="7">
        <v>20.57</v>
      </c>
      <c r="H94" s="8">
        <v>6481.2</v>
      </c>
      <c r="I94" s="40">
        <f t="shared" si="2"/>
        <v>0</v>
      </c>
      <c r="J94" s="39">
        <f t="shared" si="3"/>
        <v>6481.2</v>
      </c>
    </row>
    <row r="95" spans="1:10" ht="15.75" customHeight="1">
      <c r="A95" s="4" t="s">
        <v>397</v>
      </c>
      <c r="B95" s="5" t="s">
        <v>398</v>
      </c>
      <c r="C95" s="4" t="s">
        <v>399</v>
      </c>
      <c r="D95" s="5" t="s">
        <v>400</v>
      </c>
      <c r="E95" s="5" t="s">
        <v>401</v>
      </c>
      <c r="F95" s="6">
        <v>315.08</v>
      </c>
      <c r="G95" s="7">
        <v>59.21</v>
      </c>
      <c r="H95" s="8">
        <v>18655.89</v>
      </c>
      <c r="I95" s="40">
        <f t="shared" si="2"/>
        <v>0</v>
      </c>
      <c r="J95" s="39">
        <f t="shared" si="3"/>
        <v>18655.89</v>
      </c>
    </row>
    <row r="96" spans="1:10" ht="19.5" customHeight="1">
      <c r="A96" s="35" t="s">
        <v>402</v>
      </c>
      <c r="B96" s="63" t="s">
        <v>403</v>
      </c>
      <c r="C96" s="64"/>
      <c r="D96" s="64"/>
      <c r="E96" s="64"/>
      <c r="F96" s="64"/>
      <c r="G96" s="65"/>
      <c r="H96" s="36">
        <v>16539.759999999998</v>
      </c>
      <c r="I96" s="37">
        <f t="shared" si="2"/>
        <v>0</v>
      </c>
      <c r="J96" s="38">
        <f t="shared" si="3"/>
        <v>16539.759999999998</v>
      </c>
    </row>
    <row r="97" spans="1:10" ht="15.75" customHeight="1">
      <c r="A97" s="4" t="s">
        <v>404</v>
      </c>
      <c r="B97" s="5" t="s">
        <v>405</v>
      </c>
      <c r="C97" s="4" t="s">
        <v>406</v>
      </c>
      <c r="D97" s="5" t="s">
        <v>407</v>
      </c>
      <c r="E97" s="5" t="s">
        <v>408</v>
      </c>
      <c r="F97" s="6">
        <v>202</v>
      </c>
      <c r="G97" s="7">
        <v>6.32</v>
      </c>
      <c r="H97" s="8">
        <v>1276.6400000000001</v>
      </c>
      <c r="I97" s="40">
        <f t="shared" si="2"/>
        <v>0</v>
      </c>
      <c r="J97" s="39">
        <f t="shared" si="3"/>
        <v>1276.6400000000001</v>
      </c>
    </row>
    <row r="98" spans="1:10" ht="15.75" customHeight="1">
      <c r="A98" s="4" t="s">
        <v>409</v>
      </c>
      <c r="B98" s="5" t="s">
        <v>410</v>
      </c>
      <c r="C98" s="4" t="s">
        <v>411</v>
      </c>
      <c r="D98" s="5" t="s">
        <v>412</v>
      </c>
      <c r="E98" s="5" t="s">
        <v>413</v>
      </c>
      <c r="F98" s="6">
        <v>202</v>
      </c>
      <c r="G98" s="7">
        <v>75.56</v>
      </c>
      <c r="H98" s="8">
        <v>15263.12</v>
      </c>
      <c r="I98" s="40">
        <f t="shared" si="2"/>
        <v>0</v>
      </c>
      <c r="J98" s="39">
        <f t="shared" si="3"/>
        <v>15263.12</v>
      </c>
    </row>
    <row r="99" spans="1:10" ht="19.5" customHeight="1">
      <c r="A99" s="35" t="s">
        <v>414</v>
      </c>
      <c r="B99" s="63" t="s">
        <v>415</v>
      </c>
      <c r="C99" s="64"/>
      <c r="D99" s="64"/>
      <c r="E99" s="64"/>
      <c r="F99" s="64"/>
      <c r="G99" s="65"/>
      <c r="H99" s="36">
        <v>93313.279999999999</v>
      </c>
      <c r="I99" s="37">
        <f t="shared" si="2"/>
        <v>0</v>
      </c>
      <c r="J99" s="38">
        <f t="shared" si="3"/>
        <v>93313.279999999999</v>
      </c>
    </row>
    <row r="100" spans="1:10" ht="15.75" customHeight="1">
      <c r="A100" s="4" t="s">
        <v>416</v>
      </c>
      <c r="B100" s="5" t="s">
        <v>417</v>
      </c>
      <c r="C100" s="4" t="s">
        <v>418</v>
      </c>
      <c r="D100" s="5" t="s">
        <v>419</v>
      </c>
      <c r="E100" s="5" t="s">
        <v>420</v>
      </c>
      <c r="F100" s="6">
        <v>315.08</v>
      </c>
      <c r="G100" s="7">
        <v>69.8</v>
      </c>
      <c r="H100" s="8">
        <v>21992.58</v>
      </c>
      <c r="I100" s="40">
        <f t="shared" si="2"/>
        <v>0</v>
      </c>
      <c r="J100" s="39">
        <f t="shared" si="3"/>
        <v>21992.58</v>
      </c>
    </row>
    <row r="101" spans="1:10" ht="15.75" customHeight="1">
      <c r="A101" s="4" t="s">
        <v>421</v>
      </c>
      <c r="B101" s="5" t="s">
        <v>422</v>
      </c>
      <c r="C101" s="4" t="s">
        <v>423</v>
      </c>
      <c r="D101" s="5" t="s">
        <v>424</v>
      </c>
      <c r="E101" s="5" t="s">
        <v>425</v>
      </c>
      <c r="F101" s="6">
        <v>315.08</v>
      </c>
      <c r="G101" s="7">
        <v>149</v>
      </c>
      <c r="H101" s="8">
        <v>46946.92</v>
      </c>
      <c r="I101" s="40">
        <f t="shared" si="2"/>
        <v>0</v>
      </c>
      <c r="J101" s="39">
        <f t="shared" si="3"/>
        <v>46946.92</v>
      </c>
    </row>
    <row r="102" spans="1:10" ht="15.75" customHeight="1">
      <c r="A102" s="4" t="s">
        <v>426</v>
      </c>
      <c r="B102" s="5" t="s">
        <v>427</v>
      </c>
      <c r="C102" s="4" t="s">
        <v>428</v>
      </c>
      <c r="D102" s="5" t="s">
        <v>429</v>
      </c>
      <c r="E102" s="5" t="s">
        <v>430</v>
      </c>
      <c r="F102" s="6">
        <v>185.42</v>
      </c>
      <c r="G102" s="7">
        <v>54.86</v>
      </c>
      <c r="H102" s="8">
        <v>10172.14</v>
      </c>
      <c r="I102" s="40">
        <f t="shared" si="2"/>
        <v>0</v>
      </c>
      <c r="J102" s="39">
        <f t="shared" si="3"/>
        <v>10172.14</v>
      </c>
    </row>
    <row r="103" spans="1:10" ht="15.75" customHeight="1">
      <c r="A103" s="4" t="s">
        <v>431</v>
      </c>
      <c r="B103" s="5" t="s">
        <v>432</v>
      </c>
      <c r="C103" s="4" t="s">
        <v>433</v>
      </c>
      <c r="D103" s="5" t="s">
        <v>434</v>
      </c>
      <c r="E103" s="5" t="s">
        <v>435</v>
      </c>
      <c r="F103" s="6">
        <v>164.87</v>
      </c>
      <c r="G103" s="7">
        <v>58.75</v>
      </c>
      <c r="H103" s="8">
        <v>9686.11</v>
      </c>
      <c r="I103" s="40">
        <f t="shared" si="2"/>
        <v>0</v>
      </c>
      <c r="J103" s="39">
        <f t="shared" si="3"/>
        <v>9686.11</v>
      </c>
    </row>
    <row r="104" spans="1:10" ht="15.75" customHeight="1">
      <c r="A104" s="4" t="s">
        <v>436</v>
      </c>
      <c r="B104" s="5" t="s">
        <v>437</v>
      </c>
      <c r="C104" s="4" t="s">
        <v>438</v>
      </c>
      <c r="D104" s="5" t="s">
        <v>439</v>
      </c>
      <c r="E104" s="5" t="s">
        <v>440</v>
      </c>
      <c r="F104" s="6">
        <v>76.86</v>
      </c>
      <c r="G104" s="7">
        <v>58.75</v>
      </c>
      <c r="H104" s="8">
        <v>4515.53</v>
      </c>
      <c r="I104" s="40">
        <f t="shared" si="2"/>
        <v>0</v>
      </c>
      <c r="J104" s="39">
        <f t="shared" si="3"/>
        <v>4515.53</v>
      </c>
    </row>
    <row r="105" spans="1:10" ht="19.5" customHeight="1">
      <c r="A105" s="35" t="s">
        <v>441</v>
      </c>
      <c r="B105" s="63" t="s">
        <v>442</v>
      </c>
      <c r="C105" s="64"/>
      <c r="D105" s="64"/>
      <c r="E105" s="64"/>
      <c r="F105" s="64"/>
      <c r="G105" s="65"/>
      <c r="H105" s="36">
        <v>10889.59</v>
      </c>
      <c r="I105" s="37">
        <f t="shared" si="2"/>
        <v>0</v>
      </c>
      <c r="J105" s="38">
        <f t="shared" si="3"/>
        <v>10889.59</v>
      </c>
    </row>
    <row r="106" spans="1:10" ht="15.75" customHeight="1">
      <c r="A106" s="4" t="s">
        <v>443</v>
      </c>
      <c r="B106" s="5" t="s">
        <v>444</v>
      </c>
      <c r="C106" s="4" t="s">
        <v>445</v>
      </c>
      <c r="D106" s="5" t="s">
        <v>446</v>
      </c>
      <c r="E106" s="5" t="s">
        <v>447</v>
      </c>
      <c r="F106" s="6">
        <v>7.2</v>
      </c>
      <c r="G106" s="7">
        <v>175.82</v>
      </c>
      <c r="H106" s="8">
        <v>1265.9000000000001</v>
      </c>
      <c r="I106" s="40">
        <f t="shared" si="2"/>
        <v>0</v>
      </c>
      <c r="J106" s="39">
        <f t="shared" si="3"/>
        <v>1265.9000000000001</v>
      </c>
    </row>
    <row r="107" spans="1:10" ht="15.75" customHeight="1">
      <c r="A107" s="4" t="s">
        <v>448</v>
      </c>
      <c r="B107" s="5" t="s">
        <v>449</v>
      </c>
      <c r="C107" s="4" t="s">
        <v>450</v>
      </c>
      <c r="D107" s="5" t="s">
        <v>451</v>
      </c>
      <c r="E107" s="5" t="s">
        <v>452</v>
      </c>
      <c r="F107" s="6">
        <v>41.58</v>
      </c>
      <c r="G107" s="7">
        <v>231.45</v>
      </c>
      <c r="H107" s="8">
        <v>9623.69</v>
      </c>
      <c r="I107" s="40">
        <f t="shared" si="2"/>
        <v>0</v>
      </c>
      <c r="J107" s="39">
        <f t="shared" si="3"/>
        <v>9623.69</v>
      </c>
    </row>
    <row r="108" spans="1:10" ht="19.5" customHeight="1">
      <c r="A108" s="35" t="s">
        <v>453</v>
      </c>
      <c r="B108" s="63" t="s">
        <v>454</v>
      </c>
      <c r="C108" s="64"/>
      <c r="D108" s="64"/>
      <c r="E108" s="64"/>
      <c r="F108" s="64"/>
      <c r="G108" s="65"/>
      <c r="H108" s="36">
        <v>108269.7</v>
      </c>
      <c r="I108" s="37">
        <f t="shared" si="2"/>
        <v>0</v>
      </c>
      <c r="J108" s="38">
        <f t="shared" si="3"/>
        <v>108269.7</v>
      </c>
    </row>
    <row r="109" spans="1:10" ht="19.5" customHeight="1">
      <c r="A109" s="35" t="s">
        <v>455</v>
      </c>
      <c r="B109" s="63" t="s">
        <v>456</v>
      </c>
      <c r="C109" s="64"/>
      <c r="D109" s="64"/>
      <c r="E109" s="64"/>
      <c r="F109" s="64"/>
      <c r="G109" s="65"/>
      <c r="H109" s="36">
        <v>86980.32</v>
      </c>
      <c r="I109" s="37">
        <f t="shared" si="2"/>
        <v>0</v>
      </c>
      <c r="J109" s="38">
        <f t="shared" si="3"/>
        <v>86980.32</v>
      </c>
    </row>
    <row r="110" spans="1:10" ht="19.5" customHeight="1">
      <c r="A110" s="35" t="s">
        <v>457</v>
      </c>
      <c r="B110" s="63" t="s">
        <v>458</v>
      </c>
      <c r="C110" s="64"/>
      <c r="D110" s="64"/>
      <c r="E110" s="64"/>
      <c r="F110" s="64"/>
      <c r="G110" s="65"/>
      <c r="H110" s="36">
        <v>45166.67</v>
      </c>
      <c r="I110" s="37">
        <f t="shared" si="2"/>
        <v>0</v>
      </c>
      <c r="J110" s="38">
        <f t="shared" si="3"/>
        <v>45166.67</v>
      </c>
    </row>
    <row r="111" spans="1:10" ht="15.75" customHeight="1">
      <c r="A111" s="4" t="s">
        <v>459</v>
      </c>
      <c r="B111" s="5" t="s">
        <v>460</v>
      </c>
      <c r="C111" s="4" t="s">
        <v>461</v>
      </c>
      <c r="D111" s="5" t="s">
        <v>462</v>
      </c>
      <c r="E111" s="5" t="s">
        <v>463</v>
      </c>
      <c r="F111" s="6">
        <v>80</v>
      </c>
      <c r="G111" s="7">
        <v>39.86</v>
      </c>
      <c r="H111" s="8">
        <v>3188.8</v>
      </c>
      <c r="I111" s="40">
        <f t="shared" si="2"/>
        <v>0</v>
      </c>
      <c r="J111" s="39">
        <f t="shared" si="3"/>
        <v>3188.8</v>
      </c>
    </row>
    <row r="112" spans="1:10" ht="15.75" customHeight="1">
      <c r="A112" s="4" t="s">
        <v>464</v>
      </c>
      <c r="B112" s="5" t="s">
        <v>465</v>
      </c>
      <c r="C112" s="4" t="s">
        <v>466</v>
      </c>
      <c r="D112" s="5" t="s">
        <v>467</v>
      </c>
      <c r="E112" s="5" t="s">
        <v>468</v>
      </c>
      <c r="F112" s="6">
        <v>80</v>
      </c>
      <c r="G112" s="7">
        <v>28.83</v>
      </c>
      <c r="H112" s="8">
        <v>2306.4</v>
      </c>
      <c r="I112" s="40">
        <f t="shared" si="2"/>
        <v>0</v>
      </c>
      <c r="J112" s="39">
        <f t="shared" si="3"/>
        <v>2306.4</v>
      </c>
    </row>
    <row r="113" spans="1:10" ht="15.75" customHeight="1">
      <c r="A113" s="4" t="s">
        <v>469</v>
      </c>
      <c r="B113" s="5" t="s">
        <v>470</v>
      </c>
      <c r="C113" s="4" t="s">
        <v>471</v>
      </c>
      <c r="D113" s="5" t="s">
        <v>472</v>
      </c>
      <c r="E113" s="5" t="s">
        <v>473</v>
      </c>
      <c r="F113" s="6">
        <v>14.4</v>
      </c>
      <c r="G113" s="7">
        <v>1525.76</v>
      </c>
      <c r="H113" s="8">
        <v>21970.94</v>
      </c>
      <c r="I113" s="40">
        <f t="shared" si="2"/>
        <v>0</v>
      </c>
      <c r="J113" s="39">
        <f t="shared" si="3"/>
        <v>21970.94</v>
      </c>
    </row>
    <row r="114" spans="1:10" ht="15.75" customHeight="1">
      <c r="A114" s="4" t="s">
        <v>474</v>
      </c>
      <c r="B114" s="5" t="s">
        <v>475</v>
      </c>
      <c r="C114" s="4" t="s">
        <v>476</v>
      </c>
      <c r="D114" s="5" t="s">
        <v>477</v>
      </c>
      <c r="E114" s="5" t="s">
        <v>478</v>
      </c>
      <c r="F114" s="6">
        <v>33.6</v>
      </c>
      <c r="G114" s="7">
        <v>492.73</v>
      </c>
      <c r="H114" s="8">
        <v>16555.73</v>
      </c>
      <c r="I114" s="40">
        <f t="shared" si="2"/>
        <v>0</v>
      </c>
      <c r="J114" s="39">
        <f t="shared" si="3"/>
        <v>16555.73</v>
      </c>
    </row>
    <row r="115" spans="1:10" ht="15.75" customHeight="1">
      <c r="A115" s="4" t="s">
        <v>479</v>
      </c>
      <c r="B115" s="5" t="s">
        <v>480</v>
      </c>
      <c r="C115" s="4" t="s">
        <v>481</v>
      </c>
      <c r="D115" s="5" t="s">
        <v>482</v>
      </c>
      <c r="E115" s="5" t="s">
        <v>483</v>
      </c>
      <c r="F115" s="6">
        <v>30</v>
      </c>
      <c r="G115" s="7">
        <v>38.159999999999997</v>
      </c>
      <c r="H115" s="8">
        <v>1144.8</v>
      </c>
      <c r="I115" s="40">
        <f t="shared" si="2"/>
        <v>0</v>
      </c>
      <c r="J115" s="39">
        <f t="shared" si="3"/>
        <v>1144.8</v>
      </c>
    </row>
    <row r="116" spans="1:10" ht="19.5" customHeight="1">
      <c r="A116" s="35" t="s">
        <v>484</v>
      </c>
      <c r="B116" s="63" t="s">
        <v>485</v>
      </c>
      <c r="C116" s="64"/>
      <c r="D116" s="64"/>
      <c r="E116" s="64"/>
      <c r="F116" s="64"/>
      <c r="G116" s="65"/>
      <c r="H116" s="36">
        <v>3775.11</v>
      </c>
      <c r="I116" s="37">
        <f t="shared" si="2"/>
        <v>0</v>
      </c>
      <c r="J116" s="38">
        <f t="shared" si="3"/>
        <v>3775.11</v>
      </c>
    </row>
    <row r="117" spans="1:10" ht="15.75" customHeight="1">
      <c r="A117" s="4" t="s">
        <v>486</v>
      </c>
      <c r="B117" s="5" t="s">
        <v>487</v>
      </c>
      <c r="C117" s="4" t="s">
        <v>488</v>
      </c>
      <c r="D117" s="5" t="s">
        <v>489</v>
      </c>
      <c r="E117" s="5" t="s">
        <v>490</v>
      </c>
      <c r="F117" s="6">
        <v>11.2</v>
      </c>
      <c r="G117" s="7">
        <v>39.86</v>
      </c>
      <c r="H117" s="8">
        <v>446.43</v>
      </c>
      <c r="I117" s="40">
        <f t="shared" si="2"/>
        <v>0</v>
      </c>
      <c r="J117" s="39">
        <f t="shared" si="3"/>
        <v>446.43</v>
      </c>
    </row>
    <row r="118" spans="1:10" ht="15.75" customHeight="1">
      <c r="A118" s="4" t="s">
        <v>491</v>
      </c>
      <c r="B118" s="5" t="s">
        <v>492</v>
      </c>
      <c r="C118" s="4" t="s">
        <v>493</v>
      </c>
      <c r="D118" s="5" t="s">
        <v>494</v>
      </c>
      <c r="E118" s="5" t="s">
        <v>495</v>
      </c>
      <c r="F118" s="6">
        <v>11.2</v>
      </c>
      <c r="G118" s="7">
        <v>28.83</v>
      </c>
      <c r="H118" s="8">
        <v>322.89999999999998</v>
      </c>
      <c r="I118" s="40">
        <f t="shared" si="2"/>
        <v>0</v>
      </c>
      <c r="J118" s="39">
        <f t="shared" si="3"/>
        <v>322.89999999999998</v>
      </c>
    </row>
    <row r="119" spans="1:10" ht="15.75" customHeight="1">
      <c r="A119" s="4" t="s">
        <v>496</v>
      </c>
      <c r="B119" s="5" t="s">
        <v>497</v>
      </c>
      <c r="C119" s="4" t="s">
        <v>498</v>
      </c>
      <c r="D119" s="5" t="s">
        <v>499</v>
      </c>
      <c r="E119" s="5" t="s">
        <v>500</v>
      </c>
      <c r="F119" s="6">
        <v>1.92</v>
      </c>
      <c r="G119" s="7">
        <v>1525.76</v>
      </c>
      <c r="H119" s="8">
        <v>2929.46</v>
      </c>
      <c r="I119" s="40">
        <f t="shared" si="2"/>
        <v>0</v>
      </c>
      <c r="J119" s="39">
        <f t="shared" si="3"/>
        <v>2929.46</v>
      </c>
    </row>
    <row r="120" spans="1:10" ht="15.75" customHeight="1">
      <c r="A120" s="4" t="s">
        <v>501</v>
      </c>
      <c r="B120" s="5" t="s">
        <v>502</v>
      </c>
      <c r="C120" s="4" t="s">
        <v>503</v>
      </c>
      <c r="D120" s="5" t="s">
        <v>504</v>
      </c>
      <c r="E120" s="5" t="s">
        <v>505</v>
      </c>
      <c r="F120" s="6">
        <v>2</v>
      </c>
      <c r="G120" s="7">
        <v>38.159999999999997</v>
      </c>
      <c r="H120" s="8">
        <v>76.319999999999993</v>
      </c>
      <c r="I120" s="40">
        <f t="shared" si="2"/>
        <v>0</v>
      </c>
      <c r="J120" s="39">
        <f t="shared" si="3"/>
        <v>76.319999999999993</v>
      </c>
    </row>
    <row r="121" spans="1:10" ht="19.5" customHeight="1">
      <c r="A121" s="35" t="s">
        <v>506</v>
      </c>
      <c r="B121" s="63" t="s">
        <v>507</v>
      </c>
      <c r="C121" s="64"/>
      <c r="D121" s="64"/>
      <c r="E121" s="64"/>
      <c r="F121" s="64"/>
      <c r="G121" s="65"/>
      <c r="H121" s="36">
        <v>13230.86</v>
      </c>
      <c r="I121" s="37">
        <f t="shared" si="2"/>
        <v>0</v>
      </c>
      <c r="J121" s="38">
        <f t="shared" si="3"/>
        <v>13230.86</v>
      </c>
    </row>
    <row r="122" spans="1:10" ht="15.75" customHeight="1">
      <c r="A122" s="4" t="s">
        <v>508</v>
      </c>
      <c r="B122" s="5" t="s">
        <v>509</v>
      </c>
      <c r="C122" s="4" t="s">
        <v>510</v>
      </c>
      <c r="D122" s="5" t="s">
        <v>511</v>
      </c>
      <c r="E122" s="5" t="s">
        <v>512</v>
      </c>
      <c r="F122" s="6">
        <v>28.8</v>
      </c>
      <c r="G122" s="7">
        <v>39.86</v>
      </c>
      <c r="H122" s="8">
        <v>1147.97</v>
      </c>
      <c r="I122" s="40">
        <f t="shared" si="2"/>
        <v>0</v>
      </c>
      <c r="J122" s="39">
        <f t="shared" si="3"/>
        <v>1147.97</v>
      </c>
    </row>
    <row r="123" spans="1:10" ht="15.75" customHeight="1">
      <c r="A123" s="4" t="s">
        <v>513</v>
      </c>
      <c r="B123" s="5" t="s">
        <v>514</v>
      </c>
      <c r="C123" s="4" t="s">
        <v>515</v>
      </c>
      <c r="D123" s="5" t="s">
        <v>516</v>
      </c>
      <c r="E123" s="5" t="s">
        <v>517</v>
      </c>
      <c r="F123" s="6">
        <v>28.8</v>
      </c>
      <c r="G123" s="7">
        <v>28.83</v>
      </c>
      <c r="H123" s="8">
        <v>830.3</v>
      </c>
      <c r="I123" s="40">
        <f t="shared" si="2"/>
        <v>0</v>
      </c>
      <c r="J123" s="39">
        <f t="shared" si="3"/>
        <v>830.3</v>
      </c>
    </row>
    <row r="124" spans="1:10" ht="15.75" customHeight="1">
      <c r="A124" s="4" t="s">
        <v>518</v>
      </c>
      <c r="B124" s="5" t="s">
        <v>519</v>
      </c>
      <c r="C124" s="4" t="s">
        <v>520</v>
      </c>
      <c r="D124" s="5" t="s">
        <v>521</v>
      </c>
      <c r="E124" s="5" t="s">
        <v>522</v>
      </c>
      <c r="F124" s="6">
        <v>7.2</v>
      </c>
      <c r="G124" s="7">
        <v>1525.76</v>
      </c>
      <c r="H124" s="8">
        <v>10985.47</v>
      </c>
      <c r="I124" s="40">
        <f t="shared" si="2"/>
        <v>0</v>
      </c>
      <c r="J124" s="39">
        <f t="shared" si="3"/>
        <v>10985.47</v>
      </c>
    </row>
    <row r="125" spans="1:10" ht="15.75" customHeight="1">
      <c r="A125" s="4" t="s">
        <v>523</v>
      </c>
      <c r="B125" s="5" t="s">
        <v>524</v>
      </c>
      <c r="C125" s="4" t="s">
        <v>525</v>
      </c>
      <c r="D125" s="5" t="s">
        <v>526</v>
      </c>
      <c r="E125" s="5" t="s">
        <v>527</v>
      </c>
      <c r="F125" s="6">
        <v>7</v>
      </c>
      <c r="G125" s="7">
        <v>38.159999999999997</v>
      </c>
      <c r="H125" s="8">
        <v>267.12</v>
      </c>
      <c r="I125" s="40">
        <f t="shared" si="2"/>
        <v>0</v>
      </c>
      <c r="J125" s="39">
        <f t="shared" si="3"/>
        <v>267.12</v>
      </c>
    </row>
    <row r="126" spans="1:10" ht="19.5" customHeight="1">
      <c r="A126" s="35" t="s">
        <v>528</v>
      </c>
      <c r="B126" s="63" t="s">
        <v>529</v>
      </c>
      <c r="C126" s="64"/>
      <c r="D126" s="64"/>
      <c r="E126" s="64"/>
      <c r="F126" s="64"/>
      <c r="G126" s="65"/>
      <c r="H126" s="36">
        <v>23830.44</v>
      </c>
      <c r="I126" s="37">
        <f t="shared" si="2"/>
        <v>0</v>
      </c>
      <c r="J126" s="38">
        <f t="shared" si="3"/>
        <v>23830.44</v>
      </c>
    </row>
    <row r="127" spans="1:10" ht="15.75" customHeight="1">
      <c r="A127" s="4" t="s">
        <v>530</v>
      </c>
      <c r="B127" s="5" t="s">
        <v>531</v>
      </c>
      <c r="C127" s="4" t="s">
        <v>532</v>
      </c>
      <c r="D127" s="5" t="s">
        <v>533</v>
      </c>
      <c r="E127" s="5" t="s">
        <v>534</v>
      </c>
      <c r="F127" s="6">
        <v>57.6</v>
      </c>
      <c r="G127" s="7">
        <v>39.86</v>
      </c>
      <c r="H127" s="8">
        <v>2295.94</v>
      </c>
      <c r="I127" s="40">
        <f t="shared" si="2"/>
        <v>0</v>
      </c>
      <c r="J127" s="39">
        <f t="shared" si="3"/>
        <v>2295.94</v>
      </c>
    </row>
    <row r="128" spans="1:10" ht="15.75" customHeight="1">
      <c r="A128" s="4" t="s">
        <v>535</v>
      </c>
      <c r="B128" s="5" t="s">
        <v>536</v>
      </c>
      <c r="C128" s="4" t="s">
        <v>537</v>
      </c>
      <c r="D128" s="5" t="s">
        <v>538</v>
      </c>
      <c r="E128" s="5" t="s">
        <v>539</v>
      </c>
      <c r="F128" s="6">
        <v>57.6</v>
      </c>
      <c r="G128" s="7">
        <v>28.83</v>
      </c>
      <c r="H128" s="8">
        <v>1660.61</v>
      </c>
      <c r="I128" s="40">
        <f t="shared" si="2"/>
        <v>0</v>
      </c>
      <c r="J128" s="39">
        <f t="shared" si="3"/>
        <v>1660.61</v>
      </c>
    </row>
    <row r="129" spans="1:10" ht="15.75" customHeight="1">
      <c r="A129" s="4" t="s">
        <v>540</v>
      </c>
      <c r="B129" s="5" t="s">
        <v>541</v>
      </c>
      <c r="C129" s="4" t="s">
        <v>542</v>
      </c>
      <c r="D129" s="5" t="s">
        <v>543</v>
      </c>
      <c r="E129" s="5" t="s">
        <v>544</v>
      </c>
      <c r="F129" s="6">
        <v>16.8</v>
      </c>
      <c r="G129" s="7">
        <v>492.73</v>
      </c>
      <c r="H129" s="8">
        <v>8277.86</v>
      </c>
      <c r="I129" s="40">
        <f t="shared" si="2"/>
        <v>0</v>
      </c>
      <c r="J129" s="39">
        <f t="shared" si="3"/>
        <v>8277.86</v>
      </c>
    </row>
    <row r="130" spans="1:10" ht="15.75" customHeight="1">
      <c r="A130" s="4" t="s">
        <v>545</v>
      </c>
      <c r="B130" s="5" t="s">
        <v>546</v>
      </c>
      <c r="C130" s="4" t="s">
        <v>547</v>
      </c>
      <c r="D130" s="5" t="s">
        <v>548</v>
      </c>
      <c r="E130" s="5" t="s">
        <v>549</v>
      </c>
      <c r="F130" s="6">
        <v>7.2</v>
      </c>
      <c r="G130" s="7">
        <v>1525.76</v>
      </c>
      <c r="H130" s="8">
        <v>10985.47</v>
      </c>
      <c r="I130" s="40">
        <f t="shared" si="2"/>
        <v>0</v>
      </c>
      <c r="J130" s="39">
        <f t="shared" si="3"/>
        <v>10985.47</v>
      </c>
    </row>
    <row r="131" spans="1:10" ht="15.75" customHeight="1">
      <c r="A131" s="4" t="s">
        <v>550</v>
      </c>
      <c r="B131" s="5" t="s">
        <v>551</v>
      </c>
      <c r="C131" s="4" t="s">
        <v>552</v>
      </c>
      <c r="D131" s="5" t="s">
        <v>553</v>
      </c>
      <c r="E131" s="5" t="s">
        <v>554</v>
      </c>
      <c r="F131" s="6">
        <v>16</v>
      </c>
      <c r="G131" s="7">
        <v>38.159999999999997</v>
      </c>
      <c r="H131" s="8">
        <v>610.55999999999995</v>
      </c>
      <c r="I131" s="40">
        <f t="shared" si="2"/>
        <v>0</v>
      </c>
      <c r="J131" s="39">
        <f t="shared" si="3"/>
        <v>610.55999999999995</v>
      </c>
    </row>
    <row r="132" spans="1:10" ht="19.5" customHeight="1">
      <c r="A132" s="35" t="s">
        <v>555</v>
      </c>
      <c r="B132" s="63" t="s">
        <v>556</v>
      </c>
      <c r="C132" s="64"/>
      <c r="D132" s="64"/>
      <c r="E132" s="64"/>
      <c r="F132" s="64"/>
      <c r="G132" s="65"/>
      <c r="H132" s="36">
        <v>977.24</v>
      </c>
      <c r="I132" s="37">
        <f t="shared" si="2"/>
        <v>0</v>
      </c>
      <c r="J132" s="38">
        <f t="shared" si="3"/>
        <v>977.24</v>
      </c>
    </row>
    <row r="133" spans="1:10" ht="15.75" customHeight="1">
      <c r="A133" s="4" t="s">
        <v>557</v>
      </c>
      <c r="B133" s="5" t="s">
        <v>558</v>
      </c>
      <c r="C133" s="4" t="s">
        <v>559</v>
      </c>
      <c r="D133" s="5" t="s">
        <v>560</v>
      </c>
      <c r="E133" s="5" t="s">
        <v>561</v>
      </c>
      <c r="F133" s="6">
        <v>1.2</v>
      </c>
      <c r="G133" s="7">
        <v>814.37</v>
      </c>
      <c r="H133" s="8">
        <v>977.24</v>
      </c>
      <c r="I133" s="40">
        <f t="shared" si="2"/>
        <v>0</v>
      </c>
      <c r="J133" s="39">
        <f t="shared" si="3"/>
        <v>977.24</v>
      </c>
    </row>
    <row r="134" spans="1:10" ht="19.5" customHeight="1">
      <c r="A134" s="35" t="s">
        <v>562</v>
      </c>
      <c r="B134" s="63" t="s">
        <v>563</v>
      </c>
      <c r="C134" s="64"/>
      <c r="D134" s="64"/>
      <c r="E134" s="64"/>
      <c r="F134" s="64"/>
      <c r="G134" s="65"/>
      <c r="H134" s="36">
        <v>21289.38</v>
      </c>
      <c r="I134" s="37">
        <f t="shared" ref="I134:I197" si="4">$I$3</f>
        <v>0</v>
      </c>
      <c r="J134" s="38">
        <f t="shared" si="3"/>
        <v>21289.38</v>
      </c>
    </row>
    <row r="135" spans="1:10" ht="19.5" customHeight="1">
      <c r="A135" s="35" t="s">
        <v>564</v>
      </c>
      <c r="B135" s="63" t="s">
        <v>565</v>
      </c>
      <c r="C135" s="64"/>
      <c r="D135" s="64"/>
      <c r="E135" s="64"/>
      <c r="F135" s="64"/>
      <c r="G135" s="65"/>
      <c r="H135" s="36">
        <v>3602.3</v>
      </c>
      <c r="I135" s="37">
        <f t="shared" si="4"/>
        <v>0</v>
      </c>
      <c r="J135" s="38">
        <f t="shared" ref="J135:J198" si="5">H135-(H135*I135)</f>
        <v>3602.3</v>
      </c>
    </row>
    <row r="136" spans="1:10" ht="15.75" customHeight="1">
      <c r="A136" s="4" t="s">
        <v>566</v>
      </c>
      <c r="B136" s="5" t="s">
        <v>567</v>
      </c>
      <c r="C136" s="4" t="s">
        <v>568</v>
      </c>
      <c r="D136" s="5" t="s">
        <v>569</v>
      </c>
      <c r="E136" s="5" t="s">
        <v>570</v>
      </c>
      <c r="F136" s="6">
        <v>5.4</v>
      </c>
      <c r="G136" s="7">
        <v>541.51</v>
      </c>
      <c r="H136" s="8">
        <v>2924.15</v>
      </c>
      <c r="I136" s="40">
        <f t="shared" si="4"/>
        <v>0</v>
      </c>
      <c r="J136" s="39">
        <f t="shared" si="5"/>
        <v>2924.15</v>
      </c>
    </row>
    <row r="137" spans="1:10" ht="15.75" customHeight="1">
      <c r="A137" s="4" t="s">
        <v>571</v>
      </c>
      <c r="B137" s="5" t="s">
        <v>572</v>
      </c>
      <c r="C137" s="4" t="s">
        <v>573</v>
      </c>
      <c r="D137" s="5" t="s">
        <v>574</v>
      </c>
      <c r="E137" s="5" t="s">
        <v>575</v>
      </c>
      <c r="F137" s="6">
        <v>9.6</v>
      </c>
      <c r="G137" s="7">
        <v>39.86</v>
      </c>
      <c r="H137" s="8">
        <v>382.66</v>
      </c>
      <c r="I137" s="40">
        <f t="shared" si="4"/>
        <v>0</v>
      </c>
      <c r="J137" s="39">
        <f t="shared" si="5"/>
        <v>382.66</v>
      </c>
    </row>
    <row r="138" spans="1:10" ht="15.75" customHeight="1">
      <c r="A138" s="4" t="s">
        <v>576</v>
      </c>
      <c r="B138" s="5" t="s">
        <v>577</v>
      </c>
      <c r="C138" s="4" t="s">
        <v>578</v>
      </c>
      <c r="D138" s="5" t="s">
        <v>579</v>
      </c>
      <c r="E138" s="5" t="s">
        <v>580</v>
      </c>
      <c r="F138" s="6">
        <v>1</v>
      </c>
      <c r="G138" s="7">
        <v>295.49</v>
      </c>
      <c r="H138" s="8">
        <v>295.49</v>
      </c>
      <c r="I138" s="40">
        <f t="shared" si="4"/>
        <v>0</v>
      </c>
      <c r="J138" s="39">
        <f t="shared" si="5"/>
        <v>295.49</v>
      </c>
    </row>
    <row r="139" spans="1:10" ht="19.5" customHeight="1">
      <c r="A139" s="35" t="s">
        <v>581</v>
      </c>
      <c r="B139" s="63" t="s">
        <v>582</v>
      </c>
      <c r="C139" s="64"/>
      <c r="D139" s="64"/>
      <c r="E139" s="64"/>
      <c r="F139" s="64"/>
      <c r="G139" s="65"/>
      <c r="H139" s="36">
        <v>17687.080000000002</v>
      </c>
      <c r="I139" s="37">
        <f t="shared" si="4"/>
        <v>0</v>
      </c>
      <c r="J139" s="38">
        <f t="shared" si="5"/>
        <v>17687.080000000002</v>
      </c>
    </row>
    <row r="140" spans="1:10" ht="19.5" customHeight="1">
      <c r="A140" s="35" t="s">
        <v>583</v>
      </c>
      <c r="B140" s="63" t="s">
        <v>584</v>
      </c>
      <c r="C140" s="64"/>
      <c r="D140" s="64"/>
      <c r="E140" s="64"/>
      <c r="F140" s="64"/>
      <c r="G140" s="65"/>
      <c r="H140" s="36">
        <v>7220.76</v>
      </c>
      <c r="I140" s="37">
        <f t="shared" si="4"/>
        <v>0</v>
      </c>
      <c r="J140" s="38">
        <f t="shared" si="5"/>
        <v>7220.76</v>
      </c>
    </row>
    <row r="141" spans="1:10" ht="15.75" customHeight="1">
      <c r="A141" s="4" t="s">
        <v>585</v>
      </c>
      <c r="B141" s="5" t="s">
        <v>586</v>
      </c>
      <c r="C141" s="4" t="s">
        <v>587</v>
      </c>
      <c r="D141" s="5" t="s">
        <v>588</v>
      </c>
      <c r="E141" s="5" t="s">
        <v>589</v>
      </c>
      <c r="F141" s="6">
        <v>4</v>
      </c>
      <c r="G141" s="7">
        <v>1358.2</v>
      </c>
      <c r="H141" s="8">
        <v>5432.8</v>
      </c>
      <c r="I141" s="40">
        <f t="shared" si="4"/>
        <v>0</v>
      </c>
      <c r="J141" s="39">
        <f t="shared" si="5"/>
        <v>5432.8</v>
      </c>
    </row>
    <row r="142" spans="1:10" ht="15.75" customHeight="1">
      <c r="A142" s="4" t="s">
        <v>590</v>
      </c>
      <c r="B142" s="5" t="s">
        <v>591</v>
      </c>
      <c r="C142" s="4" t="s">
        <v>592</v>
      </c>
      <c r="D142" s="5" t="s">
        <v>593</v>
      </c>
      <c r="E142" s="5" t="s">
        <v>594</v>
      </c>
      <c r="F142" s="6">
        <v>6</v>
      </c>
      <c r="G142" s="7">
        <v>258.58999999999997</v>
      </c>
      <c r="H142" s="8">
        <v>1551.54</v>
      </c>
      <c r="I142" s="40">
        <f t="shared" si="4"/>
        <v>0</v>
      </c>
      <c r="J142" s="39">
        <f t="shared" si="5"/>
        <v>1551.54</v>
      </c>
    </row>
    <row r="143" spans="1:10" ht="15.75" customHeight="1">
      <c r="A143" s="4" t="s">
        <v>595</v>
      </c>
      <c r="B143" s="5" t="s">
        <v>596</v>
      </c>
      <c r="C143" s="4" t="s">
        <v>597</v>
      </c>
      <c r="D143" s="5" t="s">
        <v>598</v>
      </c>
      <c r="E143" s="5" t="s">
        <v>599</v>
      </c>
      <c r="F143" s="6">
        <v>1.1499999999999999</v>
      </c>
      <c r="G143" s="7">
        <v>205.58</v>
      </c>
      <c r="H143" s="8">
        <v>236.42</v>
      </c>
      <c r="I143" s="40">
        <f t="shared" si="4"/>
        <v>0</v>
      </c>
      <c r="J143" s="39">
        <f t="shared" si="5"/>
        <v>236.42</v>
      </c>
    </row>
    <row r="144" spans="1:10" ht="19.5" customHeight="1">
      <c r="A144" s="35" t="s">
        <v>600</v>
      </c>
      <c r="B144" s="63" t="s">
        <v>601</v>
      </c>
      <c r="C144" s="64"/>
      <c r="D144" s="64"/>
      <c r="E144" s="64"/>
      <c r="F144" s="64"/>
      <c r="G144" s="65"/>
      <c r="H144" s="36">
        <v>3122.5</v>
      </c>
      <c r="I144" s="37">
        <f t="shared" si="4"/>
        <v>0</v>
      </c>
      <c r="J144" s="38">
        <f t="shared" si="5"/>
        <v>3122.5</v>
      </c>
    </row>
    <row r="145" spans="1:10" ht="15.75" customHeight="1">
      <c r="A145" s="4" t="s">
        <v>602</v>
      </c>
      <c r="B145" s="5" t="s">
        <v>603</v>
      </c>
      <c r="C145" s="4" t="s">
        <v>604</v>
      </c>
      <c r="D145" s="5" t="s">
        <v>605</v>
      </c>
      <c r="E145" s="5" t="s">
        <v>606</v>
      </c>
      <c r="F145" s="6">
        <v>2</v>
      </c>
      <c r="G145" s="7">
        <v>1561.25</v>
      </c>
      <c r="H145" s="8">
        <v>3122.5</v>
      </c>
      <c r="I145" s="40">
        <f t="shared" si="4"/>
        <v>0</v>
      </c>
      <c r="J145" s="39">
        <f t="shared" si="5"/>
        <v>3122.5</v>
      </c>
    </row>
    <row r="146" spans="1:10" ht="19.5" customHeight="1">
      <c r="A146" s="35" t="s">
        <v>607</v>
      </c>
      <c r="B146" s="63" t="s">
        <v>608</v>
      </c>
      <c r="C146" s="64"/>
      <c r="D146" s="64"/>
      <c r="E146" s="64"/>
      <c r="F146" s="64"/>
      <c r="G146" s="65"/>
      <c r="H146" s="36">
        <v>4444.32</v>
      </c>
      <c r="I146" s="37">
        <f t="shared" si="4"/>
        <v>0</v>
      </c>
      <c r="J146" s="38">
        <f t="shared" si="5"/>
        <v>4444.32</v>
      </c>
    </row>
    <row r="147" spans="1:10" ht="15.75" customHeight="1">
      <c r="A147" s="4" t="s">
        <v>609</v>
      </c>
      <c r="B147" s="5" t="s">
        <v>610</v>
      </c>
      <c r="C147" s="4" t="s">
        <v>611</v>
      </c>
      <c r="D147" s="5" t="s">
        <v>612</v>
      </c>
      <c r="E147" s="5" t="s">
        <v>613</v>
      </c>
      <c r="F147" s="6">
        <v>2</v>
      </c>
      <c r="G147" s="7">
        <v>2222.16</v>
      </c>
      <c r="H147" s="8">
        <v>4444.32</v>
      </c>
      <c r="I147" s="40">
        <f t="shared" si="4"/>
        <v>0</v>
      </c>
      <c r="J147" s="39">
        <f t="shared" si="5"/>
        <v>4444.32</v>
      </c>
    </row>
    <row r="148" spans="1:10" ht="19.5" customHeight="1">
      <c r="A148" s="35" t="s">
        <v>614</v>
      </c>
      <c r="B148" s="63" t="s">
        <v>615</v>
      </c>
      <c r="C148" s="64"/>
      <c r="D148" s="64"/>
      <c r="E148" s="64"/>
      <c r="F148" s="64"/>
      <c r="G148" s="65"/>
      <c r="H148" s="36">
        <v>2899.5</v>
      </c>
      <c r="I148" s="37">
        <f t="shared" si="4"/>
        <v>0</v>
      </c>
      <c r="J148" s="38">
        <f t="shared" si="5"/>
        <v>2899.5</v>
      </c>
    </row>
    <row r="149" spans="1:10" ht="15.75" customHeight="1">
      <c r="A149" s="4" t="s">
        <v>616</v>
      </c>
      <c r="B149" s="5" t="s">
        <v>617</v>
      </c>
      <c r="C149" s="4" t="s">
        <v>618</v>
      </c>
      <c r="D149" s="5" t="s">
        <v>619</v>
      </c>
      <c r="E149" s="5" t="s">
        <v>620</v>
      </c>
      <c r="F149" s="6">
        <v>1</v>
      </c>
      <c r="G149" s="7">
        <v>1561.25</v>
      </c>
      <c r="H149" s="8">
        <v>1561.25</v>
      </c>
      <c r="I149" s="40">
        <f t="shared" si="4"/>
        <v>0</v>
      </c>
      <c r="J149" s="39">
        <f t="shared" si="5"/>
        <v>1561.25</v>
      </c>
    </row>
    <row r="150" spans="1:10" ht="15.75" customHeight="1">
      <c r="A150" s="4" t="s">
        <v>621</v>
      </c>
      <c r="B150" s="5" t="s">
        <v>622</v>
      </c>
      <c r="C150" s="4" t="s">
        <v>623</v>
      </c>
      <c r="D150" s="5" t="s">
        <v>624</v>
      </c>
      <c r="E150" s="5" t="s">
        <v>625</v>
      </c>
      <c r="F150" s="6">
        <v>0.72</v>
      </c>
      <c r="G150" s="7">
        <v>228.27</v>
      </c>
      <c r="H150" s="8">
        <v>164.35</v>
      </c>
      <c r="I150" s="40">
        <f t="shared" si="4"/>
        <v>0</v>
      </c>
      <c r="J150" s="39">
        <f t="shared" si="5"/>
        <v>164.35</v>
      </c>
    </row>
    <row r="151" spans="1:10" ht="15.75" customHeight="1">
      <c r="A151" s="4" t="s">
        <v>626</v>
      </c>
      <c r="B151" s="5" t="s">
        <v>627</v>
      </c>
      <c r="C151" s="4" t="s">
        <v>628</v>
      </c>
      <c r="D151" s="5" t="s">
        <v>629</v>
      </c>
      <c r="E151" s="5" t="s">
        <v>630</v>
      </c>
      <c r="F151" s="6">
        <v>2</v>
      </c>
      <c r="G151" s="7">
        <v>586.95000000000005</v>
      </c>
      <c r="H151" s="8">
        <v>1173.9000000000001</v>
      </c>
      <c r="I151" s="40">
        <f t="shared" si="4"/>
        <v>0</v>
      </c>
      <c r="J151" s="39">
        <f t="shared" si="5"/>
        <v>1173.9000000000001</v>
      </c>
    </row>
    <row r="152" spans="1:10" ht="19.5" customHeight="1">
      <c r="A152" s="35" t="s">
        <v>631</v>
      </c>
      <c r="B152" s="63" t="s">
        <v>632</v>
      </c>
      <c r="C152" s="64"/>
      <c r="D152" s="64"/>
      <c r="E152" s="64"/>
      <c r="F152" s="64"/>
      <c r="G152" s="65"/>
      <c r="H152" s="36">
        <v>50026.92</v>
      </c>
      <c r="I152" s="37">
        <f t="shared" si="4"/>
        <v>0</v>
      </c>
      <c r="J152" s="38">
        <f t="shared" si="5"/>
        <v>50026.92</v>
      </c>
    </row>
    <row r="153" spans="1:10" ht="19.5" customHeight="1">
      <c r="A153" s="35" t="s">
        <v>633</v>
      </c>
      <c r="B153" s="63" t="s">
        <v>634</v>
      </c>
      <c r="C153" s="64"/>
      <c r="D153" s="64"/>
      <c r="E153" s="64"/>
      <c r="F153" s="64"/>
      <c r="G153" s="65"/>
      <c r="H153" s="36">
        <v>18162.62</v>
      </c>
      <c r="I153" s="37">
        <f t="shared" si="4"/>
        <v>0</v>
      </c>
      <c r="J153" s="38">
        <f t="shared" si="5"/>
        <v>18162.62</v>
      </c>
    </row>
    <row r="154" spans="1:10" ht="15.75" customHeight="1">
      <c r="A154" s="4" t="s">
        <v>635</v>
      </c>
      <c r="B154" s="5" t="s">
        <v>636</v>
      </c>
      <c r="C154" s="4" t="s">
        <v>637</v>
      </c>
      <c r="D154" s="5" t="s">
        <v>638</v>
      </c>
      <c r="E154" s="5" t="s">
        <v>639</v>
      </c>
      <c r="F154" s="6">
        <v>8.52</v>
      </c>
      <c r="G154" s="7">
        <v>38.869999999999997</v>
      </c>
      <c r="H154" s="8">
        <v>331.17</v>
      </c>
      <c r="I154" s="40">
        <f t="shared" si="4"/>
        <v>0</v>
      </c>
      <c r="J154" s="39">
        <f t="shared" si="5"/>
        <v>331.17</v>
      </c>
    </row>
    <row r="155" spans="1:10" ht="15.75" customHeight="1">
      <c r="A155" s="4" t="s">
        <v>640</v>
      </c>
      <c r="B155" s="5" t="s">
        <v>641</v>
      </c>
      <c r="C155" s="4" t="s">
        <v>642</v>
      </c>
      <c r="D155" s="5" t="s">
        <v>643</v>
      </c>
      <c r="E155" s="5" t="s">
        <v>644</v>
      </c>
      <c r="F155" s="6">
        <v>73.87</v>
      </c>
      <c r="G155" s="7">
        <v>120.76</v>
      </c>
      <c r="H155" s="8">
        <v>8920.5400000000009</v>
      </c>
      <c r="I155" s="40">
        <f t="shared" si="4"/>
        <v>0</v>
      </c>
      <c r="J155" s="39">
        <f t="shared" si="5"/>
        <v>8920.5400000000009</v>
      </c>
    </row>
    <row r="156" spans="1:10" ht="15.75" customHeight="1">
      <c r="A156" s="4" t="s">
        <v>645</v>
      </c>
      <c r="B156" s="5" t="s">
        <v>646</v>
      </c>
      <c r="C156" s="4" t="s">
        <v>647</v>
      </c>
      <c r="D156" s="5" t="s">
        <v>648</v>
      </c>
      <c r="E156" s="5" t="s">
        <v>649</v>
      </c>
      <c r="F156" s="6">
        <v>156.13999999999999</v>
      </c>
      <c r="G156" s="7">
        <v>6.32</v>
      </c>
      <c r="H156" s="8">
        <v>986.8</v>
      </c>
      <c r="I156" s="40">
        <f t="shared" si="4"/>
        <v>0</v>
      </c>
      <c r="J156" s="39">
        <f t="shared" si="5"/>
        <v>986.8</v>
      </c>
    </row>
    <row r="157" spans="1:10" ht="15.75" customHeight="1">
      <c r="A157" s="4" t="s">
        <v>650</v>
      </c>
      <c r="B157" s="5" t="s">
        <v>651</v>
      </c>
      <c r="C157" s="4" t="s">
        <v>652</v>
      </c>
      <c r="D157" s="5" t="s">
        <v>653</v>
      </c>
      <c r="E157" s="5" t="s">
        <v>654</v>
      </c>
      <c r="F157" s="6">
        <v>156.13999999999999</v>
      </c>
      <c r="G157" s="7">
        <v>50.75</v>
      </c>
      <c r="H157" s="8">
        <v>7924.11</v>
      </c>
      <c r="I157" s="40">
        <f t="shared" si="4"/>
        <v>0</v>
      </c>
      <c r="J157" s="39">
        <f t="shared" si="5"/>
        <v>7924.11</v>
      </c>
    </row>
    <row r="158" spans="1:10" ht="19.5" customHeight="1">
      <c r="A158" s="35" t="s">
        <v>655</v>
      </c>
      <c r="B158" s="63" t="s">
        <v>656</v>
      </c>
      <c r="C158" s="64"/>
      <c r="D158" s="64"/>
      <c r="E158" s="64"/>
      <c r="F158" s="64"/>
      <c r="G158" s="65"/>
      <c r="H158" s="36">
        <v>11279.14</v>
      </c>
      <c r="I158" s="37">
        <f t="shared" si="4"/>
        <v>0</v>
      </c>
      <c r="J158" s="38">
        <f t="shared" si="5"/>
        <v>11279.14</v>
      </c>
    </row>
    <row r="159" spans="1:10" ht="15.75" customHeight="1">
      <c r="A159" s="4" t="s">
        <v>657</v>
      </c>
      <c r="B159" s="5" t="s">
        <v>658</v>
      </c>
      <c r="C159" s="4" t="s">
        <v>659</v>
      </c>
      <c r="D159" s="5" t="s">
        <v>660</v>
      </c>
      <c r="E159" s="5" t="s">
        <v>661</v>
      </c>
      <c r="F159" s="6">
        <v>51.55</v>
      </c>
      <c r="G159" s="7">
        <v>69.8</v>
      </c>
      <c r="H159" s="8">
        <v>3598.19</v>
      </c>
      <c r="I159" s="40">
        <f t="shared" si="4"/>
        <v>0</v>
      </c>
      <c r="J159" s="39">
        <f t="shared" si="5"/>
        <v>3598.19</v>
      </c>
    </row>
    <row r="160" spans="1:10" ht="15.75" customHeight="1">
      <c r="A160" s="4" t="s">
        <v>662</v>
      </c>
      <c r="B160" s="5" t="s">
        <v>663</v>
      </c>
      <c r="C160" s="4" t="s">
        <v>664</v>
      </c>
      <c r="D160" s="5" t="s">
        <v>665</v>
      </c>
      <c r="E160" s="5" t="s">
        <v>666</v>
      </c>
      <c r="F160" s="6">
        <v>51.55</v>
      </c>
      <c r="G160" s="7">
        <v>149</v>
      </c>
      <c r="H160" s="8">
        <v>7680.95</v>
      </c>
      <c r="I160" s="40">
        <f t="shared" si="4"/>
        <v>0</v>
      </c>
      <c r="J160" s="39">
        <f t="shared" si="5"/>
        <v>7680.95</v>
      </c>
    </row>
    <row r="161" spans="1:10" ht="19.5" customHeight="1">
      <c r="A161" s="35" t="s">
        <v>667</v>
      </c>
      <c r="B161" s="63" t="s">
        <v>668</v>
      </c>
      <c r="C161" s="64"/>
      <c r="D161" s="64"/>
      <c r="E161" s="64"/>
      <c r="F161" s="64"/>
      <c r="G161" s="65"/>
      <c r="H161" s="36">
        <v>13721.58</v>
      </c>
      <c r="I161" s="37">
        <f t="shared" si="4"/>
        <v>0</v>
      </c>
      <c r="J161" s="38">
        <f t="shared" si="5"/>
        <v>13721.58</v>
      </c>
    </row>
    <row r="162" spans="1:10" ht="15.75" customHeight="1">
      <c r="A162" s="4" t="s">
        <v>669</v>
      </c>
      <c r="B162" s="5" t="s">
        <v>670</v>
      </c>
      <c r="C162" s="4" t="s">
        <v>671</v>
      </c>
      <c r="D162" s="5" t="s">
        <v>672</v>
      </c>
      <c r="E162" s="5" t="s">
        <v>673</v>
      </c>
      <c r="F162" s="6">
        <v>156.13999999999999</v>
      </c>
      <c r="G162" s="7">
        <v>87.88</v>
      </c>
      <c r="H162" s="8">
        <v>13721.58</v>
      </c>
      <c r="I162" s="40">
        <f t="shared" si="4"/>
        <v>0</v>
      </c>
      <c r="J162" s="39">
        <f t="shared" si="5"/>
        <v>13721.58</v>
      </c>
    </row>
    <row r="163" spans="1:10" ht="19.5" customHeight="1">
      <c r="A163" s="35" t="s">
        <v>674</v>
      </c>
      <c r="B163" s="63" t="s">
        <v>675</v>
      </c>
      <c r="C163" s="64"/>
      <c r="D163" s="64"/>
      <c r="E163" s="64"/>
      <c r="F163" s="64"/>
      <c r="G163" s="65"/>
      <c r="H163" s="36">
        <v>6863.58</v>
      </c>
      <c r="I163" s="37">
        <f t="shared" si="4"/>
        <v>0</v>
      </c>
      <c r="J163" s="38">
        <f t="shared" si="5"/>
        <v>6863.58</v>
      </c>
    </row>
    <row r="164" spans="1:10" ht="15.75" customHeight="1">
      <c r="A164" s="4" t="s">
        <v>676</v>
      </c>
      <c r="B164" s="5" t="s">
        <v>677</v>
      </c>
      <c r="C164" s="4" t="s">
        <v>678</v>
      </c>
      <c r="D164" s="5" t="s">
        <v>679</v>
      </c>
      <c r="E164" s="5" t="s">
        <v>680</v>
      </c>
      <c r="F164" s="6">
        <v>51</v>
      </c>
      <c r="G164" s="7">
        <v>107.03</v>
      </c>
      <c r="H164" s="8">
        <v>5458.53</v>
      </c>
      <c r="I164" s="40">
        <f t="shared" si="4"/>
        <v>0</v>
      </c>
      <c r="J164" s="39">
        <f t="shared" si="5"/>
        <v>5458.53</v>
      </c>
    </row>
    <row r="165" spans="1:10" ht="15.75" customHeight="1">
      <c r="A165" s="4" t="s">
        <v>681</v>
      </c>
      <c r="B165" s="5" t="s">
        <v>682</v>
      </c>
      <c r="C165" s="4" t="s">
        <v>683</v>
      </c>
      <c r="D165" s="5" t="s">
        <v>684</v>
      </c>
      <c r="E165" s="5" t="s">
        <v>685</v>
      </c>
      <c r="F165" s="6">
        <v>51</v>
      </c>
      <c r="G165" s="7">
        <v>6.55</v>
      </c>
      <c r="H165" s="8">
        <v>334.05</v>
      </c>
      <c r="I165" s="40">
        <f t="shared" si="4"/>
        <v>0</v>
      </c>
      <c r="J165" s="39">
        <f t="shared" si="5"/>
        <v>334.05</v>
      </c>
    </row>
    <row r="166" spans="1:10" ht="15.75" customHeight="1">
      <c r="A166" s="4" t="s">
        <v>686</v>
      </c>
      <c r="B166" s="5" t="s">
        <v>687</v>
      </c>
      <c r="C166" s="4" t="s">
        <v>688</v>
      </c>
      <c r="D166" s="5" t="s">
        <v>689</v>
      </c>
      <c r="E166" s="5" t="s">
        <v>690</v>
      </c>
      <c r="F166" s="6">
        <v>51</v>
      </c>
      <c r="G166" s="7">
        <v>21</v>
      </c>
      <c r="H166" s="8">
        <v>1071</v>
      </c>
      <c r="I166" s="40">
        <f t="shared" si="4"/>
        <v>0</v>
      </c>
      <c r="J166" s="39">
        <f t="shared" si="5"/>
        <v>1071</v>
      </c>
    </row>
    <row r="167" spans="1:10" ht="19.5" customHeight="1">
      <c r="A167" s="35" t="s">
        <v>691</v>
      </c>
      <c r="B167" s="63" t="s">
        <v>692</v>
      </c>
      <c r="C167" s="64"/>
      <c r="D167" s="64"/>
      <c r="E167" s="64"/>
      <c r="F167" s="64"/>
      <c r="G167" s="65"/>
      <c r="H167" s="36">
        <v>90635.71</v>
      </c>
      <c r="I167" s="37">
        <f t="shared" si="4"/>
        <v>0</v>
      </c>
      <c r="J167" s="38">
        <f t="shared" si="5"/>
        <v>90635.71</v>
      </c>
    </row>
    <row r="168" spans="1:10" ht="15.75" customHeight="1">
      <c r="A168" s="4" t="s">
        <v>693</v>
      </c>
      <c r="B168" s="5" t="s">
        <v>694</v>
      </c>
      <c r="C168" s="4" t="s">
        <v>695</v>
      </c>
      <c r="D168" s="5" t="s">
        <v>696</v>
      </c>
      <c r="E168" s="5" t="s">
        <v>697</v>
      </c>
      <c r="F168" s="6">
        <v>348</v>
      </c>
      <c r="G168" s="7">
        <v>14.82</v>
      </c>
      <c r="H168" s="8">
        <v>5157.3599999999997</v>
      </c>
      <c r="I168" s="40">
        <f t="shared" si="4"/>
        <v>0</v>
      </c>
      <c r="J168" s="39">
        <f t="shared" si="5"/>
        <v>5157.3599999999997</v>
      </c>
    </row>
    <row r="169" spans="1:10" ht="15.75" customHeight="1">
      <c r="A169" s="4" t="s">
        <v>698</v>
      </c>
      <c r="B169" s="5" t="s">
        <v>699</v>
      </c>
      <c r="C169" s="4" t="s">
        <v>700</v>
      </c>
      <c r="D169" s="5" t="s">
        <v>701</v>
      </c>
      <c r="E169" s="5" t="s">
        <v>702</v>
      </c>
      <c r="F169" s="6">
        <v>7</v>
      </c>
      <c r="G169" s="7">
        <v>2958.49</v>
      </c>
      <c r="H169" s="8">
        <v>20709.43</v>
      </c>
      <c r="I169" s="40">
        <f t="shared" si="4"/>
        <v>0</v>
      </c>
      <c r="J169" s="39">
        <f t="shared" si="5"/>
        <v>20709.43</v>
      </c>
    </row>
    <row r="170" spans="1:10" ht="15.75" customHeight="1">
      <c r="A170" s="4" t="s">
        <v>703</v>
      </c>
      <c r="B170" s="5" t="s">
        <v>704</v>
      </c>
      <c r="C170" s="4" t="s">
        <v>705</v>
      </c>
      <c r="D170" s="5" t="s">
        <v>706</v>
      </c>
      <c r="E170" s="5" t="s">
        <v>707</v>
      </c>
      <c r="F170" s="6">
        <v>16.8</v>
      </c>
      <c r="G170" s="7">
        <v>8.7899999999999991</v>
      </c>
      <c r="H170" s="8">
        <v>147.66999999999999</v>
      </c>
      <c r="I170" s="40">
        <f t="shared" si="4"/>
        <v>0</v>
      </c>
      <c r="J170" s="39">
        <f t="shared" si="5"/>
        <v>147.66999999999999</v>
      </c>
    </row>
    <row r="171" spans="1:10" ht="15.75" customHeight="1">
      <c r="A171" s="4" t="s">
        <v>708</v>
      </c>
      <c r="B171" s="5" t="s">
        <v>709</v>
      </c>
      <c r="C171" s="4" t="s">
        <v>710</v>
      </c>
      <c r="D171" s="5" t="s">
        <v>711</v>
      </c>
      <c r="E171" s="5" t="s">
        <v>712</v>
      </c>
      <c r="F171" s="6">
        <v>348</v>
      </c>
      <c r="G171" s="7">
        <v>86.65</v>
      </c>
      <c r="H171" s="8">
        <v>30154.2</v>
      </c>
      <c r="I171" s="40">
        <f t="shared" si="4"/>
        <v>0</v>
      </c>
      <c r="J171" s="39">
        <f t="shared" si="5"/>
        <v>30154.2</v>
      </c>
    </row>
    <row r="172" spans="1:10" ht="15.75" customHeight="1">
      <c r="A172" s="4" t="s">
        <v>713</v>
      </c>
      <c r="B172" s="5" t="s">
        <v>714</v>
      </c>
      <c r="C172" s="4" t="s">
        <v>715</v>
      </c>
      <c r="D172" s="5" t="s">
        <v>716</v>
      </c>
      <c r="E172" s="5" t="s">
        <v>717</v>
      </c>
      <c r="F172" s="6">
        <v>33</v>
      </c>
      <c r="G172" s="7">
        <v>227.79</v>
      </c>
      <c r="H172" s="8">
        <v>7517.07</v>
      </c>
      <c r="I172" s="40">
        <f t="shared" si="4"/>
        <v>0</v>
      </c>
      <c r="J172" s="39">
        <f t="shared" si="5"/>
        <v>7517.07</v>
      </c>
    </row>
    <row r="173" spans="1:10" ht="15.75" customHeight="1">
      <c r="A173" s="4" t="s">
        <v>718</v>
      </c>
      <c r="B173" s="5" t="s">
        <v>719</v>
      </c>
      <c r="C173" s="4" t="s">
        <v>720</v>
      </c>
      <c r="D173" s="5" t="s">
        <v>721</v>
      </c>
      <c r="E173" s="5" t="s">
        <v>722</v>
      </c>
      <c r="F173" s="6">
        <v>53.18</v>
      </c>
      <c r="G173" s="7">
        <v>130.63</v>
      </c>
      <c r="H173" s="8">
        <v>6946.9</v>
      </c>
      <c r="I173" s="40">
        <f t="shared" si="4"/>
        <v>0</v>
      </c>
      <c r="J173" s="39">
        <f t="shared" si="5"/>
        <v>6946.9</v>
      </c>
    </row>
    <row r="174" spans="1:10" ht="15.75" customHeight="1">
      <c r="A174" s="4" t="s">
        <v>723</v>
      </c>
      <c r="B174" s="5" t="s">
        <v>724</v>
      </c>
      <c r="C174" s="4" t="s">
        <v>725</v>
      </c>
      <c r="D174" s="5" t="s">
        <v>726</v>
      </c>
      <c r="E174" s="5" t="s">
        <v>727</v>
      </c>
      <c r="F174" s="6">
        <v>48</v>
      </c>
      <c r="G174" s="7">
        <v>52.81</v>
      </c>
      <c r="H174" s="8">
        <v>2534.88</v>
      </c>
      <c r="I174" s="40">
        <f t="shared" si="4"/>
        <v>0</v>
      </c>
      <c r="J174" s="39">
        <f t="shared" si="5"/>
        <v>2534.88</v>
      </c>
    </row>
    <row r="175" spans="1:10" ht="15.75" customHeight="1">
      <c r="A175" s="4" t="s">
        <v>728</v>
      </c>
      <c r="B175" s="5" t="s">
        <v>729</v>
      </c>
      <c r="C175" s="4" t="s">
        <v>730</v>
      </c>
      <c r="D175" s="5" t="s">
        <v>731</v>
      </c>
      <c r="E175" s="5" t="s">
        <v>732</v>
      </c>
      <c r="F175" s="6">
        <v>10</v>
      </c>
      <c r="G175" s="7">
        <v>64.92</v>
      </c>
      <c r="H175" s="8">
        <v>649.20000000000005</v>
      </c>
      <c r="I175" s="40">
        <f t="shared" si="4"/>
        <v>0</v>
      </c>
      <c r="J175" s="39">
        <f t="shared" si="5"/>
        <v>649.20000000000005</v>
      </c>
    </row>
    <row r="176" spans="1:10" ht="15.75" customHeight="1">
      <c r="A176" s="4" t="s">
        <v>733</v>
      </c>
      <c r="B176" s="5" t="s">
        <v>734</v>
      </c>
      <c r="C176" s="4" t="s">
        <v>735</v>
      </c>
      <c r="D176" s="5" t="s">
        <v>736</v>
      </c>
      <c r="E176" s="5" t="s">
        <v>737</v>
      </c>
      <c r="F176" s="6">
        <v>1100</v>
      </c>
      <c r="G176" s="7">
        <v>15.29</v>
      </c>
      <c r="H176" s="8">
        <v>16819</v>
      </c>
      <c r="I176" s="40">
        <f t="shared" si="4"/>
        <v>0</v>
      </c>
      <c r="J176" s="39">
        <f t="shared" si="5"/>
        <v>16819</v>
      </c>
    </row>
    <row r="177" spans="1:10" ht="19.5" customHeight="1">
      <c r="A177" s="35" t="s">
        <v>738</v>
      </c>
      <c r="B177" s="63" t="s">
        <v>739</v>
      </c>
      <c r="C177" s="64"/>
      <c r="D177" s="64"/>
      <c r="E177" s="64"/>
      <c r="F177" s="64"/>
      <c r="G177" s="65"/>
      <c r="H177" s="36">
        <v>59993.08</v>
      </c>
      <c r="I177" s="37">
        <f t="shared" si="4"/>
        <v>0</v>
      </c>
      <c r="J177" s="38">
        <f t="shared" si="5"/>
        <v>59993.08</v>
      </c>
    </row>
    <row r="178" spans="1:10" ht="19.5" customHeight="1">
      <c r="A178" s="35" t="s">
        <v>740</v>
      </c>
      <c r="B178" s="63" t="s">
        <v>741</v>
      </c>
      <c r="C178" s="64"/>
      <c r="D178" s="64"/>
      <c r="E178" s="64"/>
      <c r="F178" s="64"/>
      <c r="G178" s="65"/>
      <c r="H178" s="36">
        <v>18025.72</v>
      </c>
      <c r="I178" s="37">
        <f t="shared" si="4"/>
        <v>0</v>
      </c>
      <c r="J178" s="38">
        <f t="shared" si="5"/>
        <v>18025.72</v>
      </c>
    </row>
    <row r="179" spans="1:10" ht="15.75" customHeight="1">
      <c r="A179" s="4" t="s">
        <v>742</v>
      </c>
      <c r="B179" s="5" t="s">
        <v>743</v>
      </c>
      <c r="C179" s="4" t="s">
        <v>744</v>
      </c>
      <c r="D179" s="5" t="s">
        <v>745</v>
      </c>
      <c r="E179" s="5" t="s">
        <v>746</v>
      </c>
      <c r="F179" s="6">
        <v>315.08</v>
      </c>
      <c r="G179" s="7">
        <v>29.66</v>
      </c>
      <c r="H179" s="8">
        <v>9345.27</v>
      </c>
      <c r="I179" s="40">
        <f t="shared" si="4"/>
        <v>0</v>
      </c>
      <c r="J179" s="39">
        <f t="shared" si="5"/>
        <v>9345.27</v>
      </c>
    </row>
    <row r="180" spans="1:10" ht="15.75" customHeight="1">
      <c r="A180" s="4" t="s">
        <v>747</v>
      </c>
      <c r="B180" s="5" t="s">
        <v>748</v>
      </c>
      <c r="C180" s="4" t="s">
        <v>749</v>
      </c>
      <c r="D180" s="5" t="s">
        <v>750</v>
      </c>
      <c r="E180" s="5" t="s">
        <v>751</v>
      </c>
      <c r="F180" s="6">
        <v>315.08</v>
      </c>
      <c r="G180" s="7">
        <v>6.55</v>
      </c>
      <c r="H180" s="8">
        <v>2063.77</v>
      </c>
      <c r="I180" s="40">
        <f t="shared" si="4"/>
        <v>0</v>
      </c>
      <c r="J180" s="39">
        <f t="shared" si="5"/>
        <v>2063.77</v>
      </c>
    </row>
    <row r="181" spans="1:10" ht="15.75" customHeight="1">
      <c r="A181" s="4" t="s">
        <v>752</v>
      </c>
      <c r="B181" s="5" t="s">
        <v>753</v>
      </c>
      <c r="C181" s="4" t="s">
        <v>754</v>
      </c>
      <c r="D181" s="5" t="s">
        <v>755</v>
      </c>
      <c r="E181" s="5" t="s">
        <v>756</v>
      </c>
      <c r="F181" s="6">
        <v>315.08</v>
      </c>
      <c r="G181" s="7">
        <v>21</v>
      </c>
      <c r="H181" s="8">
        <v>6616.68</v>
      </c>
      <c r="I181" s="40">
        <f t="shared" si="4"/>
        <v>0</v>
      </c>
      <c r="J181" s="39">
        <f t="shared" si="5"/>
        <v>6616.68</v>
      </c>
    </row>
    <row r="182" spans="1:10" ht="19.5" customHeight="1">
      <c r="A182" s="35" t="s">
        <v>757</v>
      </c>
      <c r="B182" s="63" t="s">
        <v>758</v>
      </c>
      <c r="C182" s="64"/>
      <c r="D182" s="64"/>
      <c r="E182" s="64"/>
      <c r="F182" s="64"/>
      <c r="G182" s="65"/>
      <c r="H182" s="36">
        <v>23081.21</v>
      </c>
      <c r="I182" s="37">
        <f t="shared" si="4"/>
        <v>0</v>
      </c>
      <c r="J182" s="38">
        <f t="shared" si="5"/>
        <v>23081.21</v>
      </c>
    </row>
    <row r="183" spans="1:10" ht="15.75" customHeight="1">
      <c r="A183" s="4" t="s">
        <v>759</v>
      </c>
      <c r="B183" s="5" t="s">
        <v>760</v>
      </c>
      <c r="C183" s="4" t="s">
        <v>761</v>
      </c>
      <c r="D183" s="5" t="s">
        <v>762</v>
      </c>
      <c r="E183" s="5" t="s">
        <v>763</v>
      </c>
      <c r="F183" s="6">
        <v>586.86</v>
      </c>
      <c r="G183" s="7">
        <v>5.22</v>
      </c>
      <c r="H183" s="8">
        <v>3063.41</v>
      </c>
      <c r="I183" s="40">
        <f t="shared" si="4"/>
        <v>0</v>
      </c>
      <c r="J183" s="39">
        <f t="shared" si="5"/>
        <v>3063.41</v>
      </c>
    </row>
    <row r="184" spans="1:10" ht="15.75" customHeight="1">
      <c r="A184" s="4" t="s">
        <v>764</v>
      </c>
      <c r="B184" s="5" t="s">
        <v>765</v>
      </c>
      <c r="C184" s="4" t="s">
        <v>766</v>
      </c>
      <c r="D184" s="5" t="s">
        <v>767</v>
      </c>
      <c r="E184" s="5" t="s">
        <v>768</v>
      </c>
      <c r="F184" s="6">
        <v>586.86</v>
      </c>
      <c r="G184" s="7">
        <v>16.39</v>
      </c>
      <c r="H184" s="8">
        <v>9618.64</v>
      </c>
      <c r="I184" s="40">
        <f t="shared" si="4"/>
        <v>0</v>
      </c>
      <c r="J184" s="39">
        <f t="shared" si="5"/>
        <v>9618.64</v>
      </c>
    </row>
    <row r="185" spans="1:10" ht="15.75" customHeight="1">
      <c r="A185" s="4" t="s">
        <v>769</v>
      </c>
      <c r="B185" s="5" t="s">
        <v>770</v>
      </c>
      <c r="C185" s="4" t="s">
        <v>771</v>
      </c>
      <c r="D185" s="5" t="s">
        <v>772</v>
      </c>
      <c r="E185" s="5" t="s">
        <v>773</v>
      </c>
      <c r="F185" s="6">
        <v>586.86</v>
      </c>
      <c r="G185" s="7">
        <v>17.72</v>
      </c>
      <c r="H185" s="8">
        <v>10399.16</v>
      </c>
      <c r="I185" s="40">
        <f t="shared" si="4"/>
        <v>0</v>
      </c>
      <c r="J185" s="39">
        <f t="shared" si="5"/>
        <v>10399.16</v>
      </c>
    </row>
    <row r="186" spans="1:10" ht="19.5" customHeight="1">
      <c r="A186" s="35" t="s">
        <v>774</v>
      </c>
      <c r="B186" s="63" t="s">
        <v>775</v>
      </c>
      <c r="C186" s="64"/>
      <c r="D186" s="64"/>
      <c r="E186" s="64"/>
      <c r="F186" s="64"/>
      <c r="G186" s="65"/>
      <c r="H186" s="36">
        <v>18055.64</v>
      </c>
      <c r="I186" s="37">
        <f t="shared" si="4"/>
        <v>0</v>
      </c>
      <c r="J186" s="38">
        <f t="shared" si="5"/>
        <v>18055.64</v>
      </c>
    </row>
    <row r="187" spans="1:10" ht="15.75" customHeight="1">
      <c r="A187" s="4" t="s">
        <v>776</v>
      </c>
      <c r="B187" s="5" t="s">
        <v>777</v>
      </c>
      <c r="C187" s="4" t="s">
        <v>778</v>
      </c>
      <c r="D187" s="5" t="s">
        <v>779</v>
      </c>
      <c r="E187" s="5" t="s">
        <v>780</v>
      </c>
      <c r="F187" s="6">
        <v>12</v>
      </c>
      <c r="G187" s="7">
        <v>1065.96</v>
      </c>
      <c r="H187" s="8">
        <v>12791.52</v>
      </c>
      <c r="I187" s="40">
        <f t="shared" si="4"/>
        <v>0</v>
      </c>
      <c r="J187" s="39">
        <f t="shared" si="5"/>
        <v>12791.52</v>
      </c>
    </row>
    <row r="188" spans="1:10" ht="15.75" customHeight="1">
      <c r="A188" s="4" t="s">
        <v>781</v>
      </c>
      <c r="B188" s="5" t="s">
        <v>782</v>
      </c>
      <c r="C188" s="4" t="s">
        <v>783</v>
      </c>
      <c r="D188" s="5" t="s">
        <v>784</v>
      </c>
      <c r="E188" s="5" t="s">
        <v>785</v>
      </c>
      <c r="F188" s="6">
        <v>202</v>
      </c>
      <c r="G188" s="7">
        <v>5.66</v>
      </c>
      <c r="H188" s="8">
        <v>1143.32</v>
      </c>
      <c r="I188" s="40">
        <f t="shared" si="4"/>
        <v>0</v>
      </c>
      <c r="J188" s="39">
        <f t="shared" si="5"/>
        <v>1143.32</v>
      </c>
    </row>
    <row r="189" spans="1:10" ht="15.75" customHeight="1">
      <c r="A189" s="4" t="s">
        <v>786</v>
      </c>
      <c r="B189" s="5" t="s">
        <v>787</v>
      </c>
      <c r="C189" s="4" t="s">
        <v>788</v>
      </c>
      <c r="D189" s="5" t="s">
        <v>789</v>
      </c>
      <c r="E189" s="5" t="s">
        <v>790</v>
      </c>
      <c r="F189" s="6">
        <v>202</v>
      </c>
      <c r="G189" s="7">
        <v>20.399999999999999</v>
      </c>
      <c r="H189" s="8">
        <v>4120.8</v>
      </c>
      <c r="I189" s="40">
        <f t="shared" si="4"/>
        <v>0</v>
      </c>
      <c r="J189" s="39">
        <f t="shared" si="5"/>
        <v>4120.8</v>
      </c>
    </row>
    <row r="190" spans="1:10" ht="19.5" customHeight="1">
      <c r="A190" s="35" t="s">
        <v>791</v>
      </c>
      <c r="B190" s="63" t="s">
        <v>792</v>
      </c>
      <c r="C190" s="64"/>
      <c r="D190" s="64"/>
      <c r="E190" s="64"/>
      <c r="F190" s="64"/>
      <c r="G190" s="65"/>
      <c r="H190" s="36">
        <v>830.51</v>
      </c>
      <c r="I190" s="37">
        <f t="shared" si="4"/>
        <v>0</v>
      </c>
      <c r="J190" s="38">
        <f t="shared" si="5"/>
        <v>830.51</v>
      </c>
    </row>
    <row r="191" spans="1:10" ht="15.75" customHeight="1">
      <c r="A191" s="4" t="s">
        <v>793</v>
      </c>
      <c r="B191" s="5" t="s">
        <v>794</v>
      </c>
      <c r="C191" s="4" t="s">
        <v>795</v>
      </c>
      <c r="D191" s="5" t="s">
        <v>796</v>
      </c>
      <c r="E191" s="5" t="s">
        <v>797</v>
      </c>
      <c r="F191" s="6">
        <v>35.69</v>
      </c>
      <c r="G191" s="7">
        <v>23.27</v>
      </c>
      <c r="H191" s="8">
        <v>830.51</v>
      </c>
      <c r="I191" s="40">
        <f t="shared" si="4"/>
        <v>0</v>
      </c>
      <c r="J191" s="39">
        <f t="shared" si="5"/>
        <v>830.51</v>
      </c>
    </row>
    <row r="192" spans="1:10" ht="19.5" customHeight="1">
      <c r="A192" s="35" t="s">
        <v>798</v>
      </c>
      <c r="B192" s="63" t="s">
        <v>799</v>
      </c>
      <c r="C192" s="64"/>
      <c r="D192" s="64"/>
      <c r="E192" s="64"/>
      <c r="F192" s="64"/>
      <c r="G192" s="65"/>
      <c r="H192" s="36">
        <v>96029.51</v>
      </c>
      <c r="I192" s="37">
        <f t="shared" si="4"/>
        <v>0</v>
      </c>
      <c r="J192" s="38">
        <f t="shared" si="5"/>
        <v>96029.51</v>
      </c>
    </row>
    <row r="193" spans="1:10" ht="19.5" customHeight="1">
      <c r="A193" s="35" t="s">
        <v>800</v>
      </c>
      <c r="B193" s="63" t="s">
        <v>801</v>
      </c>
      <c r="C193" s="64"/>
      <c r="D193" s="64"/>
      <c r="E193" s="64"/>
      <c r="F193" s="64"/>
      <c r="G193" s="65"/>
      <c r="H193" s="36">
        <v>56245.65</v>
      </c>
      <c r="I193" s="37">
        <f t="shared" si="4"/>
        <v>0</v>
      </c>
      <c r="J193" s="38">
        <f t="shared" si="5"/>
        <v>56245.65</v>
      </c>
    </row>
    <row r="194" spans="1:10" ht="15.75" customHeight="1">
      <c r="A194" s="4" t="s">
        <v>802</v>
      </c>
      <c r="B194" s="5" t="s">
        <v>803</v>
      </c>
      <c r="C194" s="4" t="s">
        <v>804</v>
      </c>
      <c r="D194" s="5" t="s">
        <v>805</v>
      </c>
      <c r="E194" s="5" t="s">
        <v>806</v>
      </c>
      <c r="F194" s="6">
        <v>18</v>
      </c>
      <c r="G194" s="7">
        <v>2.5099999999999998</v>
      </c>
      <c r="H194" s="8">
        <v>45.18</v>
      </c>
      <c r="I194" s="40">
        <f t="shared" si="4"/>
        <v>0</v>
      </c>
      <c r="J194" s="39">
        <f t="shared" si="5"/>
        <v>45.18</v>
      </c>
    </row>
    <row r="195" spans="1:10" ht="15.75" customHeight="1">
      <c r="A195" s="4" t="s">
        <v>807</v>
      </c>
      <c r="B195" s="5" t="s">
        <v>808</v>
      </c>
      <c r="C195" s="4" t="s">
        <v>809</v>
      </c>
      <c r="D195" s="5" t="s">
        <v>810</v>
      </c>
      <c r="E195" s="5" t="s">
        <v>811</v>
      </c>
      <c r="F195" s="6">
        <v>2</v>
      </c>
      <c r="G195" s="7">
        <v>1.35</v>
      </c>
      <c r="H195" s="8">
        <v>2.7</v>
      </c>
      <c r="I195" s="40">
        <f t="shared" si="4"/>
        <v>0</v>
      </c>
      <c r="J195" s="39">
        <f t="shared" si="5"/>
        <v>2.7</v>
      </c>
    </row>
    <row r="196" spans="1:10" ht="15.75" customHeight="1">
      <c r="A196" s="4" t="s">
        <v>812</v>
      </c>
      <c r="B196" s="5" t="s">
        <v>813</v>
      </c>
      <c r="C196" s="4" t="s">
        <v>814</v>
      </c>
      <c r="D196" s="5" t="s">
        <v>815</v>
      </c>
      <c r="E196" s="5" t="s">
        <v>816</v>
      </c>
      <c r="F196" s="6">
        <v>7</v>
      </c>
      <c r="G196" s="7">
        <v>26.07</v>
      </c>
      <c r="H196" s="8">
        <v>182.49</v>
      </c>
      <c r="I196" s="40">
        <f t="shared" si="4"/>
        <v>0</v>
      </c>
      <c r="J196" s="39">
        <f t="shared" si="5"/>
        <v>182.49</v>
      </c>
    </row>
    <row r="197" spans="1:10" ht="15.75" customHeight="1">
      <c r="A197" s="4" t="s">
        <v>817</v>
      </c>
      <c r="B197" s="5" t="s">
        <v>818</v>
      </c>
      <c r="C197" s="4" t="s">
        <v>819</v>
      </c>
      <c r="D197" s="5" t="s">
        <v>820</v>
      </c>
      <c r="E197" s="5" t="s">
        <v>821</v>
      </c>
      <c r="F197" s="6">
        <v>61</v>
      </c>
      <c r="G197" s="7">
        <v>42.45</v>
      </c>
      <c r="H197" s="8">
        <v>2589.4499999999998</v>
      </c>
      <c r="I197" s="40">
        <f t="shared" si="4"/>
        <v>0</v>
      </c>
      <c r="J197" s="39">
        <f t="shared" si="5"/>
        <v>2589.4499999999998</v>
      </c>
    </row>
    <row r="198" spans="1:10" ht="15.75" customHeight="1">
      <c r="A198" s="4" t="s">
        <v>822</v>
      </c>
      <c r="B198" s="5" t="s">
        <v>823</v>
      </c>
      <c r="C198" s="4" t="s">
        <v>824</v>
      </c>
      <c r="D198" s="5" t="s">
        <v>825</v>
      </c>
      <c r="E198" s="5" t="s">
        <v>826</v>
      </c>
      <c r="F198" s="6">
        <v>3</v>
      </c>
      <c r="G198" s="7">
        <v>19.09</v>
      </c>
      <c r="H198" s="8">
        <v>57.27</v>
      </c>
      <c r="I198" s="40">
        <f t="shared" ref="I198:I261" si="6">$I$3</f>
        <v>0</v>
      </c>
      <c r="J198" s="39">
        <f t="shared" si="5"/>
        <v>57.27</v>
      </c>
    </row>
    <row r="199" spans="1:10" ht="15.75" customHeight="1">
      <c r="A199" s="4" t="s">
        <v>827</v>
      </c>
      <c r="B199" s="5" t="s">
        <v>828</v>
      </c>
      <c r="C199" s="4" t="s">
        <v>829</v>
      </c>
      <c r="D199" s="5" t="s">
        <v>830</v>
      </c>
      <c r="E199" s="5" t="s">
        <v>831</v>
      </c>
      <c r="F199" s="6">
        <v>1</v>
      </c>
      <c r="G199" s="7">
        <v>13</v>
      </c>
      <c r="H199" s="8">
        <v>13</v>
      </c>
      <c r="I199" s="40">
        <f t="shared" si="6"/>
        <v>0</v>
      </c>
      <c r="J199" s="39">
        <f t="shared" ref="J199:J262" si="7">H199-(H199*I199)</f>
        <v>13</v>
      </c>
    </row>
    <row r="200" spans="1:10" ht="15.75" customHeight="1">
      <c r="A200" s="4" t="s">
        <v>832</v>
      </c>
      <c r="B200" s="5" t="s">
        <v>833</v>
      </c>
      <c r="C200" s="4" t="s">
        <v>834</v>
      </c>
      <c r="D200" s="5" t="s">
        <v>835</v>
      </c>
      <c r="E200" s="5" t="s">
        <v>836</v>
      </c>
      <c r="F200" s="6">
        <v>3</v>
      </c>
      <c r="G200" s="7">
        <v>3.08</v>
      </c>
      <c r="H200" s="8">
        <v>9.24</v>
      </c>
      <c r="I200" s="40">
        <f t="shared" si="6"/>
        <v>0</v>
      </c>
      <c r="J200" s="39">
        <f t="shared" si="7"/>
        <v>9.24</v>
      </c>
    </row>
    <row r="201" spans="1:10" ht="15.75" customHeight="1">
      <c r="A201" s="4" t="s">
        <v>837</v>
      </c>
      <c r="B201" s="5" t="s">
        <v>838</v>
      </c>
      <c r="C201" s="4" t="s">
        <v>839</v>
      </c>
      <c r="D201" s="5" t="s">
        <v>840</v>
      </c>
      <c r="E201" s="5" t="s">
        <v>841</v>
      </c>
      <c r="F201" s="6">
        <v>7</v>
      </c>
      <c r="G201" s="7">
        <v>18.79</v>
      </c>
      <c r="H201" s="8">
        <v>131.53</v>
      </c>
      <c r="I201" s="40">
        <f t="shared" si="6"/>
        <v>0</v>
      </c>
      <c r="J201" s="39">
        <f t="shared" si="7"/>
        <v>131.53</v>
      </c>
    </row>
    <row r="202" spans="1:10" ht="15.75" customHeight="1">
      <c r="A202" s="4" t="s">
        <v>842</v>
      </c>
      <c r="B202" s="5" t="s">
        <v>843</v>
      </c>
      <c r="C202" s="4" t="s">
        <v>844</v>
      </c>
      <c r="D202" s="5" t="s">
        <v>845</v>
      </c>
      <c r="E202" s="5" t="s">
        <v>846</v>
      </c>
      <c r="F202" s="6">
        <v>48</v>
      </c>
      <c r="G202" s="7">
        <v>7.49</v>
      </c>
      <c r="H202" s="8">
        <v>359.52</v>
      </c>
      <c r="I202" s="40">
        <f t="shared" si="6"/>
        <v>0</v>
      </c>
      <c r="J202" s="39">
        <f t="shared" si="7"/>
        <v>359.52</v>
      </c>
    </row>
    <row r="203" spans="1:10" ht="15.75" customHeight="1">
      <c r="A203" s="4" t="s">
        <v>847</v>
      </c>
      <c r="B203" s="5" t="s">
        <v>848</v>
      </c>
      <c r="C203" s="4" t="s">
        <v>849</v>
      </c>
      <c r="D203" s="5" t="s">
        <v>850</v>
      </c>
      <c r="E203" s="5" t="s">
        <v>851</v>
      </c>
      <c r="F203" s="6">
        <v>16</v>
      </c>
      <c r="G203" s="7">
        <v>7.18</v>
      </c>
      <c r="H203" s="8">
        <v>114.88</v>
      </c>
      <c r="I203" s="40">
        <f t="shared" si="6"/>
        <v>0</v>
      </c>
      <c r="J203" s="39">
        <f t="shared" si="7"/>
        <v>114.88</v>
      </c>
    </row>
    <row r="204" spans="1:10" ht="15.75" customHeight="1">
      <c r="A204" s="4" t="s">
        <v>852</v>
      </c>
      <c r="B204" s="5" t="s">
        <v>853</v>
      </c>
      <c r="C204" s="4" t="s">
        <v>854</v>
      </c>
      <c r="D204" s="5" t="s">
        <v>855</v>
      </c>
      <c r="E204" s="5" t="s">
        <v>856</v>
      </c>
      <c r="F204" s="6">
        <v>16</v>
      </c>
      <c r="G204" s="7">
        <v>12.25</v>
      </c>
      <c r="H204" s="8">
        <v>196</v>
      </c>
      <c r="I204" s="40">
        <f t="shared" si="6"/>
        <v>0</v>
      </c>
      <c r="J204" s="39">
        <f t="shared" si="7"/>
        <v>196</v>
      </c>
    </row>
    <row r="205" spans="1:10" ht="15.75" customHeight="1">
      <c r="A205" s="4" t="s">
        <v>857</v>
      </c>
      <c r="B205" s="5" t="s">
        <v>858</v>
      </c>
      <c r="C205" s="4" t="s">
        <v>859</v>
      </c>
      <c r="D205" s="5" t="s">
        <v>860</v>
      </c>
      <c r="E205" s="5" t="s">
        <v>861</v>
      </c>
      <c r="F205" s="6">
        <v>160</v>
      </c>
      <c r="G205" s="7">
        <v>1.43</v>
      </c>
      <c r="H205" s="8">
        <v>228.8</v>
      </c>
      <c r="I205" s="40">
        <f t="shared" si="6"/>
        <v>0</v>
      </c>
      <c r="J205" s="39">
        <f t="shared" si="7"/>
        <v>228.8</v>
      </c>
    </row>
    <row r="206" spans="1:10" ht="15.75" customHeight="1">
      <c r="A206" s="4" t="s">
        <v>862</v>
      </c>
      <c r="B206" s="5" t="s">
        <v>863</v>
      </c>
      <c r="C206" s="4" t="s">
        <v>864</v>
      </c>
      <c r="D206" s="5" t="s">
        <v>865</v>
      </c>
      <c r="E206" s="5" t="s">
        <v>866</v>
      </c>
      <c r="F206" s="6">
        <v>80</v>
      </c>
      <c r="G206" s="7">
        <v>1.17</v>
      </c>
      <c r="H206" s="8">
        <v>93.6</v>
      </c>
      <c r="I206" s="40">
        <f t="shared" si="6"/>
        <v>0</v>
      </c>
      <c r="J206" s="39">
        <f t="shared" si="7"/>
        <v>93.6</v>
      </c>
    </row>
    <row r="207" spans="1:10" ht="15.75" customHeight="1">
      <c r="A207" s="4" t="s">
        <v>867</v>
      </c>
      <c r="B207" s="5" t="s">
        <v>868</v>
      </c>
      <c r="C207" s="4" t="s">
        <v>869</v>
      </c>
      <c r="D207" s="5" t="s">
        <v>870</v>
      </c>
      <c r="E207" s="5" t="s">
        <v>871</v>
      </c>
      <c r="F207" s="6">
        <v>240</v>
      </c>
      <c r="G207" s="7">
        <v>0.49</v>
      </c>
      <c r="H207" s="8">
        <v>117.6</v>
      </c>
      <c r="I207" s="40">
        <f t="shared" si="6"/>
        <v>0</v>
      </c>
      <c r="J207" s="39">
        <f t="shared" si="7"/>
        <v>117.6</v>
      </c>
    </row>
    <row r="208" spans="1:10" ht="15.75" customHeight="1">
      <c r="A208" s="4" t="s">
        <v>872</v>
      </c>
      <c r="B208" s="5" t="s">
        <v>873</v>
      </c>
      <c r="C208" s="4" t="s">
        <v>874</v>
      </c>
      <c r="D208" s="5" t="s">
        <v>875</v>
      </c>
      <c r="E208" s="5" t="s">
        <v>876</v>
      </c>
      <c r="F208" s="6">
        <v>617</v>
      </c>
      <c r="G208" s="7">
        <v>0.32</v>
      </c>
      <c r="H208" s="8">
        <v>197.44</v>
      </c>
      <c r="I208" s="40">
        <f t="shared" si="6"/>
        <v>0</v>
      </c>
      <c r="J208" s="39">
        <f t="shared" si="7"/>
        <v>197.44</v>
      </c>
    </row>
    <row r="209" spans="1:10" ht="15.75" customHeight="1">
      <c r="A209" s="4" t="s">
        <v>877</v>
      </c>
      <c r="B209" s="5" t="s">
        <v>878</v>
      </c>
      <c r="C209" s="4" t="s">
        <v>879</v>
      </c>
      <c r="D209" s="5" t="s">
        <v>880</v>
      </c>
      <c r="E209" s="5" t="s">
        <v>881</v>
      </c>
      <c r="F209" s="6">
        <v>80</v>
      </c>
      <c r="G209" s="7">
        <v>0.23</v>
      </c>
      <c r="H209" s="8">
        <v>18.399999999999999</v>
      </c>
      <c r="I209" s="40">
        <f t="shared" si="6"/>
        <v>0</v>
      </c>
      <c r="J209" s="39">
        <f t="shared" si="7"/>
        <v>18.399999999999999</v>
      </c>
    </row>
    <row r="210" spans="1:10" ht="15.75" customHeight="1">
      <c r="A210" s="4" t="s">
        <v>882</v>
      </c>
      <c r="B210" s="5" t="s">
        <v>883</v>
      </c>
      <c r="C210" s="4" t="s">
        <v>884</v>
      </c>
      <c r="D210" s="5" t="s">
        <v>885</v>
      </c>
      <c r="E210" s="5" t="s">
        <v>886</v>
      </c>
      <c r="F210" s="6">
        <v>80</v>
      </c>
      <c r="G210" s="7">
        <v>4.54</v>
      </c>
      <c r="H210" s="8">
        <v>363.2</v>
      </c>
      <c r="I210" s="40">
        <f t="shared" si="6"/>
        <v>0</v>
      </c>
      <c r="J210" s="39">
        <f t="shared" si="7"/>
        <v>363.2</v>
      </c>
    </row>
    <row r="211" spans="1:10" ht="15.75" customHeight="1">
      <c r="A211" s="4" t="s">
        <v>887</v>
      </c>
      <c r="B211" s="5" t="s">
        <v>888</v>
      </c>
      <c r="C211" s="4" t="s">
        <v>889</v>
      </c>
      <c r="D211" s="5" t="s">
        <v>890</v>
      </c>
      <c r="E211" s="5" t="s">
        <v>891</v>
      </c>
      <c r="F211" s="6">
        <v>240</v>
      </c>
      <c r="G211" s="7">
        <v>5.25</v>
      </c>
      <c r="H211" s="8">
        <v>1260</v>
      </c>
      <c r="I211" s="40">
        <f t="shared" si="6"/>
        <v>0</v>
      </c>
      <c r="J211" s="39">
        <f t="shared" si="7"/>
        <v>1260</v>
      </c>
    </row>
    <row r="212" spans="1:10" ht="15.75" customHeight="1">
      <c r="A212" s="4" t="s">
        <v>892</v>
      </c>
      <c r="B212" s="5" t="s">
        <v>893</v>
      </c>
      <c r="C212" s="4" t="s">
        <v>894</v>
      </c>
      <c r="D212" s="5" t="s">
        <v>895</v>
      </c>
      <c r="E212" s="5" t="s">
        <v>896</v>
      </c>
      <c r="F212" s="6">
        <v>880</v>
      </c>
      <c r="G212" s="7">
        <v>4.33</v>
      </c>
      <c r="H212" s="8">
        <v>3810.4</v>
      </c>
      <c r="I212" s="40">
        <f t="shared" si="6"/>
        <v>0</v>
      </c>
      <c r="J212" s="39">
        <f t="shared" si="7"/>
        <v>3810.4</v>
      </c>
    </row>
    <row r="213" spans="1:10" ht="15.75" customHeight="1">
      <c r="A213" s="4" t="s">
        <v>897</v>
      </c>
      <c r="B213" s="5" t="s">
        <v>898</v>
      </c>
      <c r="C213" s="4" t="s">
        <v>899</v>
      </c>
      <c r="D213" s="5" t="s">
        <v>900</v>
      </c>
      <c r="E213" s="5" t="s">
        <v>901</v>
      </c>
      <c r="F213" s="6">
        <v>100</v>
      </c>
      <c r="G213" s="7">
        <v>23.8</v>
      </c>
      <c r="H213" s="8">
        <v>2380</v>
      </c>
      <c r="I213" s="40">
        <f t="shared" si="6"/>
        <v>0</v>
      </c>
      <c r="J213" s="39">
        <f t="shared" si="7"/>
        <v>2380</v>
      </c>
    </row>
    <row r="214" spans="1:10" ht="15.75" customHeight="1">
      <c r="A214" s="4" t="s">
        <v>902</v>
      </c>
      <c r="B214" s="5" t="s">
        <v>903</v>
      </c>
      <c r="C214" s="4" t="s">
        <v>904</v>
      </c>
      <c r="D214" s="5" t="s">
        <v>905</v>
      </c>
      <c r="E214" s="5" t="s">
        <v>906</v>
      </c>
      <c r="F214" s="6">
        <v>1000</v>
      </c>
      <c r="G214" s="7">
        <v>6.29</v>
      </c>
      <c r="H214" s="8">
        <v>6290</v>
      </c>
      <c r="I214" s="40">
        <f t="shared" si="6"/>
        <v>0</v>
      </c>
      <c r="J214" s="39">
        <f t="shared" si="7"/>
        <v>6290</v>
      </c>
    </row>
    <row r="215" spans="1:10" ht="15.75" customHeight="1">
      <c r="A215" s="4" t="s">
        <v>907</v>
      </c>
      <c r="B215" s="5" t="s">
        <v>908</v>
      </c>
      <c r="C215" s="4" t="s">
        <v>909</v>
      </c>
      <c r="D215" s="5" t="s">
        <v>910</v>
      </c>
      <c r="E215" s="5" t="s">
        <v>911</v>
      </c>
      <c r="F215" s="6">
        <v>750</v>
      </c>
      <c r="G215" s="7">
        <v>9.73</v>
      </c>
      <c r="H215" s="8">
        <v>7297.5</v>
      </c>
      <c r="I215" s="40">
        <f t="shared" si="6"/>
        <v>0</v>
      </c>
      <c r="J215" s="39">
        <f t="shared" si="7"/>
        <v>7297.5</v>
      </c>
    </row>
    <row r="216" spans="1:10" ht="15.75" customHeight="1">
      <c r="A216" s="4" t="s">
        <v>912</v>
      </c>
      <c r="B216" s="5" t="s">
        <v>913</v>
      </c>
      <c r="C216" s="4" t="s">
        <v>914</v>
      </c>
      <c r="D216" s="5" t="s">
        <v>915</v>
      </c>
      <c r="E216" s="5" t="s">
        <v>916</v>
      </c>
      <c r="F216" s="6">
        <v>90</v>
      </c>
      <c r="G216" s="7">
        <v>101.88</v>
      </c>
      <c r="H216" s="8">
        <v>9169.2000000000007</v>
      </c>
      <c r="I216" s="40">
        <f t="shared" si="6"/>
        <v>0</v>
      </c>
      <c r="J216" s="39">
        <f t="shared" si="7"/>
        <v>9169.2000000000007</v>
      </c>
    </row>
    <row r="217" spans="1:10" ht="15.75" customHeight="1">
      <c r="A217" s="4" t="s">
        <v>917</v>
      </c>
      <c r="B217" s="5" t="s">
        <v>918</v>
      </c>
      <c r="C217" s="4" t="s">
        <v>919</v>
      </c>
      <c r="D217" s="5" t="s">
        <v>920</v>
      </c>
      <c r="E217" s="5" t="s">
        <v>921</v>
      </c>
      <c r="F217" s="6">
        <v>90</v>
      </c>
      <c r="G217" s="7">
        <v>23.26</v>
      </c>
      <c r="H217" s="8">
        <v>2093.4</v>
      </c>
      <c r="I217" s="40">
        <f t="shared" si="6"/>
        <v>0</v>
      </c>
      <c r="J217" s="39">
        <f t="shared" si="7"/>
        <v>2093.4</v>
      </c>
    </row>
    <row r="218" spans="1:10" ht="15.75" customHeight="1">
      <c r="A218" s="4" t="s">
        <v>922</v>
      </c>
      <c r="B218" s="5" t="s">
        <v>923</v>
      </c>
      <c r="C218" s="4" t="s">
        <v>924</v>
      </c>
      <c r="D218" s="5" t="s">
        <v>925</v>
      </c>
      <c r="E218" s="5" t="s">
        <v>926</v>
      </c>
      <c r="F218" s="6">
        <v>145</v>
      </c>
      <c r="G218" s="7">
        <v>94.93</v>
      </c>
      <c r="H218" s="8">
        <v>13764.85</v>
      </c>
      <c r="I218" s="40">
        <f t="shared" si="6"/>
        <v>0</v>
      </c>
      <c r="J218" s="39">
        <f t="shared" si="7"/>
        <v>13764.85</v>
      </c>
    </row>
    <row r="219" spans="1:10" ht="15.75" customHeight="1">
      <c r="A219" s="4" t="s">
        <v>927</v>
      </c>
      <c r="B219" s="5" t="s">
        <v>928</v>
      </c>
      <c r="C219" s="4" t="s">
        <v>929</v>
      </c>
      <c r="D219" s="5" t="s">
        <v>930</v>
      </c>
      <c r="E219" s="5" t="s">
        <v>931</v>
      </c>
      <c r="F219" s="6">
        <v>160</v>
      </c>
      <c r="G219" s="7">
        <v>8.61</v>
      </c>
      <c r="H219" s="8">
        <v>1377.6</v>
      </c>
      <c r="I219" s="40">
        <f t="shared" si="6"/>
        <v>0</v>
      </c>
      <c r="J219" s="39">
        <f t="shared" si="7"/>
        <v>1377.6</v>
      </c>
    </row>
    <row r="220" spans="1:10" ht="15.75" customHeight="1">
      <c r="A220" s="4" t="s">
        <v>932</v>
      </c>
      <c r="B220" s="5" t="s">
        <v>933</v>
      </c>
      <c r="C220" s="4" t="s">
        <v>934</v>
      </c>
      <c r="D220" s="5" t="s">
        <v>935</v>
      </c>
      <c r="E220" s="5" t="s">
        <v>936</v>
      </c>
      <c r="F220" s="6">
        <v>180</v>
      </c>
      <c r="G220" s="7">
        <v>22.68</v>
      </c>
      <c r="H220" s="8">
        <v>4082.4</v>
      </c>
      <c r="I220" s="40">
        <f t="shared" si="6"/>
        <v>0</v>
      </c>
      <c r="J220" s="39">
        <f t="shared" si="7"/>
        <v>4082.4</v>
      </c>
    </row>
    <row r="221" spans="1:10" ht="19.5" customHeight="1">
      <c r="A221" s="35" t="s">
        <v>937</v>
      </c>
      <c r="B221" s="63" t="s">
        <v>938</v>
      </c>
      <c r="C221" s="64"/>
      <c r="D221" s="64"/>
      <c r="E221" s="64"/>
      <c r="F221" s="64"/>
      <c r="G221" s="65"/>
      <c r="H221" s="36">
        <v>6082.2</v>
      </c>
      <c r="I221" s="37">
        <f t="shared" si="6"/>
        <v>0</v>
      </c>
      <c r="J221" s="38">
        <f t="shared" si="7"/>
        <v>6082.2</v>
      </c>
    </row>
    <row r="222" spans="1:10" ht="15.75" customHeight="1">
      <c r="A222" s="4" t="s">
        <v>939</v>
      </c>
      <c r="B222" s="5" t="s">
        <v>940</v>
      </c>
      <c r="C222" s="4" t="s">
        <v>941</v>
      </c>
      <c r="D222" s="5" t="s">
        <v>942</v>
      </c>
      <c r="E222" s="5" t="s">
        <v>943</v>
      </c>
      <c r="F222" s="6">
        <v>14</v>
      </c>
      <c r="G222" s="7">
        <v>50.94</v>
      </c>
      <c r="H222" s="8">
        <v>713.16</v>
      </c>
      <c r="I222" s="40">
        <f t="shared" si="6"/>
        <v>0</v>
      </c>
      <c r="J222" s="39">
        <f t="shared" si="7"/>
        <v>713.16</v>
      </c>
    </row>
    <row r="223" spans="1:10" ht="15.75" customHeight="1">
      <c r="A223" s="4" t="s">
        <v>944</v>
      </c>
      <c r="B223" s="5" t="s">
        <v>945</v>
      </c>
      <c r="C223" s="4" t="s">
        <v>946</v>
      </c>
      <c r="D223" s="5" t="s">
        <v>947</v>
      </c>
      <c r="E223" s="5" t="s">
        <v>948</v>
      </c>
      <c r="F223" s="6">
        <v>12</v>
      </c>
      <c r="G223" s="7">
        <v>81.33</v>
      </c>
      <c r="H223" s="8">
        <v>975.96</v>
      </c>
      <c r="I223" s="40">
        <f t="shared" si="6"/>
        <v>0</v>
      </c>
      <c r="J223" s="39">
        <f t="shared" si="7"/>
        <v>975.96</v>
      </c>
    </row>
    <row r="224" spans="1:10" ht="15.75" customHeight="1">
      <c r="A224" s="4" t="s">
        <v>949</v>
      </c>
      <c r="B224" s="5" t="s">
        <v>950</v>
      </c>
      <c r="C224" s="4" t="s">
        <v>951</v>
      </c>
      <c r="D224" s="5" t="s">
        <v>952</v>
      </c>
      <c r="E224" s="5" t="s">
        <v>953</v>
      </c>
      <c r="F224" s="6">
        <v>8</v>
      </c>
      <c r="G224" s="7">
        <v>43.26</v>
      </c>
      <c r="H224" s="8">
        <v>346.08</v>
      </c>
      <c r="I224" s="40">
        <f t="shared" si="6"/>
        <v>0</v>
      </c>
      <c r="J224" s="39">
        <f t="shared" si="7"/>
        <v>346.08</v>
      </c>
    </row>
    <row r="225" spans="1:10" ht="15.75" customHeight="1">
      <c r="A225" s="4" t="s">
        <v>954</v>
      </c>
      <c r="B225" s="5" t="s">
        <v>955</v>
      </c>
      <c r="C225" s="4" t="s">
        <v>956</v>
      </c>
      <c r="D225" s="5" t="s">
        <v>957</v>
      </c>
      <c r="E225" s="5" t="s">
        <v>958</v>
      </c>
      <c r="F225" s="6">
        <v>8</v>
      </c>
      <c r="G225" s="7">
        <v>54.17</v>
      </c>
      <c r="H225" s="8">
        <v>433.36</v>
      </c>
      <c r="I225" s="40">
        <f t="shared" si="6"/>
        <v>0</v>
      </c>
      <c r="J225" s="39">
        <f t="shared" si="7"/>
        <v>433.36</v>
      </c>
    </row>
    <row r="226" spans="1:10" ht="15.75" customHeight="1">
      <c r="A226" s="4" t="s">
        <v>959</v>
      </c>
      <c r="B226" s="5" t="s">
        <v>960</v>
      </c>
      <c r="C226" s="4" t="s">
        <v>961</v>
      </c>
      <c r="D226" s="5" t="s">
        <v>962</v>
      </c>
      <c r="E226" s="5" t="s">
        <v>963</v>
      </c>
      <c r="F226" s="6">
        <v>4</v>
      </c>
      <c r="G226" s="7">
        <v>77.52</v>
      </c>
      <c r="H226" s="8">
        <v>310.08</v>
      </c>
      <c r="I226" s="40">
        <f t="shared" si="6"/>
        <v>0</v>
      </c>
      <c r="J226" s="39">
        <f t="shared" si="7"/>
        <v>310.08</v>
      </c>
    </row>
    <row r="227" spans="1:10" ht="15.75" customHeight="1">
      <c r="A227" s="4" t="s">
        <v>964</v>
      </c>
      <c r="B227" s="5" t="s">
        <v>965</v>
      </c>
      <c r="C227" s="4" t="s">
        <v>966</v>
      </c>
      <c r="D227" s="5" t="s">
        <v>967</v>
      </c>
      <c r="E227" s="5" t="s">
        <v>968</v>
      </c>
      <c r="F227" s="6">
        <v>27</v>
      </c>
      <c r="G227" s="7">
        <v>13.38</v>
      </c>
      <c r="H227" s="8">
        <v>361.26</v>
      </c>
      <c r="I227" s="40">
        <f t="shared" si="6"/>
        <v>0</v>
      </c>
      <c r="J227" s="39">
        <f t="shared" si="7"/>
        <v>361.26</v>
      </c>
    </row>
    <row r="228" spans="1:10" ht="15.75" customHeight="1">
      <c r="A228" s="4" t="s">
        <v>969</v>
      </c>
      <c r="B228" s="5" t="s">
        <v>970</v>
      </c>
      <c r="C228" s="4" t="s">
        <v>971</v>
      </c>
      <c r="D228" s="5" t="s">
        <v>972</v>
      </c>
      <c r="E228" s="5" t="s">
        <v>973</v>
      </c>
      <c r="F228" s="6">
        <v>1</v>
      </c>
      <c r="G228" s="7">
        <v>100.8</v>
      </c>
      <c r="H228" s="8">
        <v>100.8</v>
      </c>
      <c r="I228" s="40">
        <f t="shared" si="6"/>
        <v>0</v>
      </c>
      <c r="J228" s="39">
        <f t="shared" si="7"/>
        <v>100.8</v>
      </c>
    </row>
    <row r="229" spans="1:10" ht="15.75" customHeight="1">
      <c r="A229" s="4" t="s">
        <v>974</v>
      </c>
      <c r="B229" s="5" t="s">
        <v>975</v>
      </c>
      <c r="C229" s="4" t="s">
        <v>976</v>
      </c>
      <c r="D229" s="5" t="s">
        <v>977</v>
      </c>
      <c r="E229" s="5" t="s">
        <v>978</v>
      </c>
      <c r="F229" s="6">
        <v>5</v>
      </c>
      <c r="G229" s="7">
        <v>568.29999999999995</v>
      </c>
      <c r="H229" s="8">
        <v>2841.5</v>
      </c>
      <c r="I229" s="40">
        <f t="shared" si="6"/>
        <v>0</v>
      </c>
      <c r="J229" s="39">
        <f t="shared" si="7"/>
        <v>2841.5</v>
      </c>
    </row>
    <row r="230" spans="1:10" ht="19.5" customHeight="1">
      <c r="A230" s="35" t="s">
        <v>979</v>
      </c>
      <c r="B230" s="63" t="s">
        <v>980</v>
      </c>
      <c r="C230" s="64"/>
      <c r="D230" s="64"/>
      <c r="E230" s="64"/>
      <c r="F230" s="64"/>
      <c r="G230" s="65"/>
      <c r="H230" s="36">
        <v>33701.660000000003</v>
      </c>
      <c r="I230" s="37">
        <f t="shared" si="6"/>
        <v>0</v>
      </c>
      <c r="J230" s="38">
        <f t="shared" si="7"/>
        <v>33701.660000000003</v>
      </c>
    </row>
    <row r="231" spans="1:10" ht="15.75" customHeight="1">
      <c r="A231" s="4" t="s">
        <v>981</v>
      </c>
      <c r="B231" s="5" t="s">
        <v>982</v>
      </c>
      <c r="C231" s="4" t="s">
        <v>983</v>
      </c>
      <c r="D231" s="5" t="s">
        <v>984</v>
      </c>
      <c r="E231" s="5" t="s">
        <v>985</v>
      </c>
      <c r="F231" s="6">
        <v>7</v>
      </c>
      <c r="G231" s="7">
        <v>22.83</v>
      </c>
      <c r="H231" s="8">
        <v>159.81</v>
      </c>
      <c r="I231" s="40">
        <f t="shared" si="6"/>
        <v>0</v>
      </c>
      <c r="J231" s="39">
        <f t="shared" si="7"/>
        <v>159.81</v>
      </c>
    </row>
    <row r="232" spans="1:10" ht="15.75" customHeight="1">
      <c r="A232" s="4" t="s">
        <v>986</v>
      </c>
      <c r="B232" s="5" t="s">
        <v>987</v>
      </c>
      <c r="C232" s="4" t="s">
        <v>988</v>
      </c>
      <c r="D232" s="5" t="s">
        <v>989</v>
      </c>
      <c r="E232" s="5" t="s">
        <v>990</v>
      </c>
      <c r="F232" s="6">
        <v>85</v>
      </c>
      <c r="G232" s="7">
        <v>394.61</v>
      </c>
      <c r="H232" s="8">
        <v>33541.85</v>
      </c>
      <c r="I232" s="40">
        <f t="shared" si="6"/>
        <v>0</v>
      </c>
      <c r="J232" s="39">
        <f t="shared" si="7"/>
        <v>33541.85</v>
      </c>
    </row>
    <row r="233" spans="1:10" ht="19.5" customHeight="1">
      <c r="A233" s="35" t="s">
        <v>991</v>
      </c>
      <c r="B233" s="63" t="s">
        <v>992</v>
      </c>
      <c r="C233" s="64"/>
      <c r="D233" s="64"/>
      <c r="E233" s="64"/>
      <c r="F233" s="64"/>
      <c r="G233" s="65"/>
      <c r="H233" s="36">
        <v>9464.7999999999993</v>
      </c>
      <c r="I233" s="37">
        <f t="shared" si="6"/>
        <v>0</v>
      </c>
      <c r="J233" s="38">
        <f t="shared" si="7"/>
        <v>9464.7999999999993</v>
      </c>
    </row>
    <row r="234" spans="1:10" ht="19.5" customHeight="1">
      <c r="A234" s="35" t="s">
        <v>993</v>
      </c>
      <c r="B234" s="63" t="s">
        <v>994</v>
      </c>
      <c r="C234" s="64"/>
      <c r="D234" s="64"/>
      <c r="E234" s="64"/>
      <c r="F234" s="64"/>
      <c r="G234" s="65"/>
      <c r="H234" s="36">
        <v>1233.46</v>
      </c>
      <c r="I234" s="37">
        <f t="shared" si="6"/>
        <v>0</v>
      </c>
      <c r="J234" s="38">
        <f t="shared" si="7"/>
        <v>1233.46</v>
      </c>
    </row>
    <row r="235" spans="1:10" ht="15.75" customHeight="1">
      <c r="A235" s="4" t="s">
        <v>995</v>
      </c>
      <c r="B235" s="5" t="s">
        <v>996</v>
      </c>
      <c r="C235" s="4" t="s">
        <v>997</v>
      </c>
      <c r="D235" s="5" t="s">
        <v>998</v>
      </c>
      <c r="E235" s="5" t="s">
        <v>999</v>
      </c>
      <c r="F235" s="6">
        <v>5</v>
      </c>
      <c r="G235" s="7">
        <v>26.57</v>
      </c>
      <c r="H235" s="8">
        <v>132.85</v>
      </c>
      <c r="I235" s="40">
        <f t="shared" si="6"/>
        <v>0</v>
      </c>
      <c r="J235" s="39">
        <f t="shared" si="7"/>
        <v>132.85</v>
      </c>
    </row>
    <row r="236" spans="1:10" ht="15.75" customHeight="1">
      <c r="A236" s="4" t="s">
        <v>1000</v>
      </c>
      <c r="B236" s="5" t="s">
        <v>1001</v>
      </c>
      <c r="C236" s="4" t="s">
        <v>1002</v>
      </c>
      <c r="D236" s="5" t="s">
        <v>1003</v>
      </c>
      <c r="E236" s="5" t="s">
        <v>1004</v>
      </c>
      <c r="F236" s="6">
        <v>5</v>
      </c>
      <c r="G236" s="7">
        <v>26.57</v>
      </c>
      <c r="H236" s="8">
        <v>132.85</v>
      </c>
      <c r="I236" s="40">
        <f t="shared" si="6"/>
        <v>0</v>
      </c>
      <c r="J236" s="39">
        <f t="shared" si="7"/>
        <v>132.85</v>
      </c>
    </row>
    <row r="237" spans="1:10" ht="15.75" customHeight="1">
      <c r="A237" s="4" t="s">
        <v>1005</v>
      </c>
      <c r="B237" s="5" t="s">
        <v>1006</v>
      </c>
      <c r="C237" s="4" t="s">
        <v>1007</v>
      </c>
      <c r="D237" s="5" t="s">
        <v>1008</v>
      </c>
      <c r="E237" s="5" t="s">
        <v>1009</v>
      </c>
      <c r="F237" s="6">
        <v>5</v>
      </c>
      <c r="G237" s="7">
        <v>26.57</v>
      </c>
      <c r="H237" s="8">
        <v>132.85</v>
      </c>
      <c r="I237" s="40">
        <f t="shared" si="6"/>
        <v>0</v>
      </c>
      <c r="J237" s="39">
        <f t="shared" si="7"/>
        <v>132.85</v>
      </c>
    </row>
    <row r="238" spans="1:10" ht="15.75" customHeight="1">
      <c r="A238" s="4" t="s">
        <v>1010</v>
      </c>
      <c r="B238" s="5" t="s">
        <v>1011</v>
      </c>
      <c r="C238" s="4" t="s">
        <v>1012</v>
      </c>
      <c r="D238" s="5" t="s">
        <v>1013</v>
      </c>
      <c r="E238" s="5" t="s">
        <v>1014</v>
      </c>
      <c r="F238" s="6">
        <v>5</v>
      </c>
      <c r="G238" s="7">
        <v>30.72</v>
      </c>
      <c r="H238" s="8">
        <v>153.6</v>
      </c>
      <c r="I238" s="40">
        <f t="shared" si="6"/>
        <v>0</v>
      </c>
      <c r="J238" s="39">
        <f t="shared" si="7"/>
        <v>153.6</v>
      </c>
    </row>
    <row r="239" spans="1:10" ht="15.75" customHeight="1">
      <c r="A239" s="4" t="s">
        <v>1015</v>
      </c>
      <c r="B239" s="5" t="s">
        <v>1016</v>
      </c>
      <c r="C239" s="4" t="s">
        <v>1017</v>
      </c>
      <c r="D239" s="5" t="s">
        <v>1018</v>
      </c>
      <c r="E239" s="5" t="s">
        <v>1019</v>
      </c>
      <c r="F239" s="6">
        <v>5</v>
      </c>
      <c r="G239" s="7">
        <v>26.57</v>
      </c>
      <c r="H239" s="8">
        <v>132.85</v>
      </c>
      <c r="I239" s="40">
        <f t="shared" si="6"/>
        <v>0</v>
      </c>
      <c r="J239" s="39">
        <f t="shared" si="7"/>
        <v>132.85</v>
      </c>
    </row>
    <row r="240" spans="1:10" ht="15.75" customHeight="1">
      <c r="A240" s="4" t="s">
        <v>1020</v>
      </c>
      <c r="B240" s="5" t="s">
        <v>1021</v>
      </c>
      <c r="C240" s="4" t="s">
        <v>1022</v>
      </c>
      <c r="D240" s="5" t="s">
        <v>1023</v>
      </c>
      <c r="E240" s="5" t="s">
        <v>1024</v>
      </c>
      <c r="F240" s="6">
        <v>5</v>
      </c>
      <c r="G240" s="7">
        <v>52.3</v>
      </c>
      <c r="H240" s="8">
        <v>261.5</v>
      </c>
      <c r="I240" s="40">
        <f t="shared" si="6"/>
        <v>0</v>
      </c>
      <c r="J240" s="39">
        <f t="shared" si="7"/>
        <v>261.5</v>
      </c>
    </row>
    <row r="241" spans="1:10" ht="15.75" customHeight="1">
      <c r="A241" s="4" t="s">
        <v>1025</v>
      </c>
      <c r="B241" s="5" t="s">
        <v>1026</v>
      </c>
      <c r="C241" s="4" t="s">
        <v>1027</v>
      </c>
      <c r="D241" s="5" t="s">
        <v>1028</v>
      </c>
      <c r="E241" s="5" t="s">
        <v>1029</v>
      </c>
      <c r="F241" s="6">
        <v>2</v>
      </c>
      <c r="G241" s="7">
        <v>15.88</v>
      </c>
      <c r="H241" s="8">
        <v>31.76</v>
      </c>
      <c r="I241" s="40">
        <f t="shared" si="6"/>
        <v>0</v>
      </c>
      <c r="J241" s="39">
        <f t="shared" si="7"/>
        <v>31.76</v>
      </c>
    </row>
    <row r="242" spans="1:10" ht="15.75" customHeight="1">
      <c r="A242" s="4" t="s">
        <v>1030</v>
      </c>
      <c r="B242" s="5" t="s">
        <v>1031</v>
      </c>
      <c r="C242" s="4" t="s">
        <v>1032</v>
      </c>
      <c r="D242" s="5" t="s">
        <v>1033</v>
      </c>
      <c r="E242" s="5" t="s">
        <v>1034</v>
      </c>
      <c r="F242" s="6">
        <v>8</v>
      </c>
      <c r="G242" s="7">
        <v>31.9</v>
      </c>
      <c r="H242" s="8">
        <v>255.2</v>
      </c>
      <c r="I242" s="40">
        <f t="shared" si="6"/>
        <v>0</v>
      </c>
      <c r="J242" s="39">
        <f t="shared" si="7"/>
        <v>255.2</v>
      </c>
    </row>
    <row r="243" spans="1:10" ht="19.5" customHeight="1">
      <c r="A243" s="35" t="s">
        <v>1035</v>
      </c>
      <c r="B243" s="63" t="s">
        <v>1036</v>
      </c>
      <c r="C243" s="64"/>
      <c r="D243" s="64"/>
      <c r="E243" s="64"/>
      <c r="F243" s="64"/>
      <c r="G243" s="65"/>
      <c r="H243" s="36">
        <v>1978.24</v>
      </c>
      <c r="I243" s="37">
        <f t="shared" si="6"/>
        <v>0</v>
      </c>
      <c r="J243" s="38">
        <f t="shared" si="7"/>
        <v>1978.24</v>
      </c>
    </row>
    <row r="244" spans="1:10" ht="15.75" customHeight="1">
      <c r="A244" s="4" t="s">
        <v>1037</v>
      </c>
      <c r="B244" s="5" t="s">
        <v>1038</v>
      </c>
      <c r="C244" s="4" t="s">
        <v>1039</v>
      </c>
      <c r="D244" s="5" t="s">
        <v>1040</v>
      </c>
      <c r="E244" s="5" t="s">
        <v>1041</v>
      </c>
      <c r="F244" s="6">
        <v>2</v>
      </c>
      <c r="G244" s="7">
        <v>270.14</v>
      </c>
      <c r="H244" s="8">
        <v>540.28</v>
      </c>
      <c r="I244" s="40">
        <f t="shared" si="6"/>
        <v>0</v>
      </c>
      <c r="J244" s="39">
        <f t="shared" si="7"/>
        <v>540.28</v>
      </c>
    </row>
    <row r="245" spans="1:10" ht="15.75" customHeight="1">
      <c r="A245" s="4" t="s">
        <v>1042</v>
      </c>
      <c r="B245" s="5" t="s">
        <v>1043</v>
      </c>
      <c r="C245" s="4" t="s">
        <v>1044</v>
      </c>
      <c r="D245" s="5" t="s">
        <v>1045</v>
      </c>
      <c r="E245" s="5" t="s">
        <v>1046</v>
      </c>
      <c r="F245" s="6">
        <v>1</v>
      </c>
      <c r="G245" s="7">
        <v>811.06</v>
      </c>
      <c r="H245" s="8">
        <v>811.06</v>
      </c>
      <c r="I245" s="40">
        <f t="shared" si="6"/>
        <v>0</v>
      </c>
      <c r="J245" s="39">
        <f t="shared" si="7"/>
        <v>811.06</v>
      </c>
    </row>
    <row r="246" spans="1:10" ht="15.75" customHeight="1">
      <c r="A246" s="4" t="s">
        <v>1047</v>
      </c>
      <c r="B246" s="5" t="s">
        <v>1048</v>
      </c>
      <c r="C246" s="4" t="s">
        <v>1049</v>
      </c>
      <c r="D246" s="5" t="s">
        <v>1050</v>
      </c>
      <c r="E246" s="5" t="s">
        <v>1051</v>
      </c>
      <c r="F246" s="6">
        <v>2</v>
      </c>
      <c r="G246" s="7">
        <v>313.45</v>
      </c>
      <c r="H246" s="8">
        <v>626.9</v>
      </c>
      <c r="I246" s="40">
        <f t="shared" si="6"/>
        <v>0</v>
      </c>
      <c r="J246" s="39">
        <f t="shared" si="7"/>
        <v>626.9</v>
      </c>
    </row>
    <row r="247" spans="1:10" ht="19.5" customHeight="1">
      <c r="A247" s="35" t="s">
        <v>1052</v>
      </c>
      <c r="B247" s="63" t="s">
        <v>1053</v>
      </c>
      <c r="C247" s="64"/>
      <c r="D247" s="64"/>
      <c r="E247" s="64"/>
      <c r="F247" s="64"/>
      <c r="G247" s="65"/>
      <c r="H247" s="36">
        <v>2182.4</v>
      </c>
      <c r="I247" s="37">
        <f t="shared" si="6"/>
        <v>0</v>
      </c>
      <c r="J247" s="38">
        <f t="shared" si="7"/>
        <v>2182.4</v>
      </c>
    </row>
    <row r="248" spans="1:10" ht="15.75" customHeight="1">
      <c r="A248" s="4" t="s">
        <v>1054</v>
      </c>
      <c r="B248" s="5" t="s">
        <v>1055</v>
      </c>
      <c r="C248" s="4" t="s">
        <v>1056</v>
      </c>
      <c r="D248" s="5" t="s">
        <v>1057</v>
      </c>
      <c r="E248" s="5" t="s">
        <v>1058</v>
      </c>
      <c r="F248" s="6">
        <v>4</v>
      </c>
      <c r="G248" s="7">
        <v>22.83</v>
      </c>
      <c r="H248" s="8">
        <v>91.32</v>
      </c>
      <c r="I248" s="40">
        <f t="shared" si="6"/>
        <v>0</v>
      </c>
      <c r="J248" s="39">
        <f t="shared" si="7"/>
        <v>91.32</v>
      </c>
    </row>
    <row r="249" spans="1:10" ht="15.75" customHeight="1">
      <c r="A249" s="4" t="s">
        <v>1059</v>
      </c>
      <c r="B249" s="5" t="s">
        <v>1060</v>
      </c>
      <c r="C249" s="4" t="s">
        <v>1061</v>
      </c>
      <c r="D249" s="5" t="s">
        <v>1062</v>
      </c>
      <c r="E249" s="5" t="s">
        <v>1063</v>
      </c>
      <c r="F249" s="6">
        <v>4</v>
      </c>
      <c r="G249" s="7">
        <v>123.79</v>
      </c>
      <c r="H249" s="8">
        <v>495.16</v>
      </c>
      <c r="I249" s="40">
        <f t="shared" si="6"/>
        <v>0</v>
      </c>
      <c r="J249" s="39">
        <f t="shared" si="7"/>
        <v>495.16</v>
      </c>
    </row>
    <row r="250" spans="1:10" ht="15.75" customHeight="1">
      <c r="A250" s="4" t="s">
        <v>1064</v>
      </c>
      <c r="B250" s="5" t="s">
        <v>1065</v>
      </c>
      <c r="C250" s="4" t="s">
        <v>1066</v>
      </c>
      <c r="D250" s="5" t="s">
        <v>1067</v>
      </c>
      <c r="E250" s="5" t="s">
        <v>1068</v>
      </c>
      <c r="F250" s="6">
        <v>0</v>
      </c>
      <c r="G250" s="7">
        <v>286.63</v>
      </c>
      <c r="H250" s="8">
        <v>0</v>
      </c>
      <c r="I250" s="40">
        <f t="shared" si="6"/>
        <v>0</v>
      </c>
      <c r="J250" s="39">
        <f t="shared" si="7"/>
        <v>0</v>
      </c>
    </row>
    <row r="251" spans="1:10" ht="15.75" customHeight="1">
      <c r="A251" s="4" t="s">
        <v>1069</v>
      </c>
      <c r="B251" s="5" t="s">
        <v>1070</v>
      </c>
      <c r="C251" s="4" t="s">
        <v>1071</v>
      </c>
      <c r="D251" s="5" t="s">
        <v>1072</v>
      </c>
      <c r="E251" s="5" t="s">
        <v>1073</v>
      </c>
      <c r="F251" s="6">
        <v>4</v>
      </c>
      <c r="G251" s="7">
        <v>385.6</v>
      </c>
      <c r="H251" s="8">
        <v>1542.4</v>
      </c>
      <c r="I251" s="40">
        <f t="shared" si="6"/>
        <v>0</v>
      </c>
      <c r="J251" s="39">
        <f t="shared" si="7"/>
        <v>1542.4</v>
      </c>
    </row>
    <row r="252" spans="1:10" ht="15.75" customHeight="1">
      <c r="A252" s="4" t="s">
        <v>1074</v>
      </c>
      <c r="B252" s="5" t="s">
        <v>1075</v>
      </c>
      <c r="C252" s="4" t="s">
        <v>1076</v>
      </c>
      <c r="D252" s="5" t="s">
        <v>1077</v>
      </c>
      <c r="E252" s="5" t="s">
        <v>1078</v>
      </c>
      <c r="F252" s="6">
        <v>4</v>
      </c>
      <c r="G252" s="7">
        <v>13.38</v>
      </c>
      <c r="H252" s="8">
        <v>53.52</v>
      </c>
      <c r="I252" s="40">
        <f t="shared" si="6"/>
        <v>0</v>
      </c>
      <c r="J252" s="39">
        <f t="shared" si="7"/>
        <v>53.52</v>
      </c>
    </row>
    <row r="253" spans="1:10" ht="19.5" customHeight="1">
      <c r="A253" s="35" t="s">
        <v>1079</v>
      </c>
      <c r="B253" s="63" t="s">
        <v>1080</v>
      </c>
      <c r="C253" s="64"/>
      <c r="D253" s="64"/>
      <c r="E253" s="64"/>
      <c r="F253" s="64"/>
      <c r="G253" s="65"/>
      <c r="H253" s="36">
        <v>4070.7</v>
      </c>
      <c r="I253" s="37">
        <f t="shared" si="6"/>
        <v>0</v>
      </c>
      <c r="J253" s="38">
        <f t="shared" si="7"/>
        <v>4070.7</v>
      </c>
    </row>
    <row r="254" spans="1:10" ht="15.75" customHeight="1">
      <c r="A254" s="4" t="s">
        <v>1081</v>
      </c>
      <c r="B254" s="5" t="s">
        <v>1082</v>
      </c>
      <c r="C254" s="4" t="s">
        <v>1083</v>
      </c>
      <c r="D254" s="5" t="s">
        <v>1084</v>
      </c>
      <c r="E254" s="5" t="s">
        <v>1085</v>
      </c>
      <c r="F254" s="6">
        <v>2</v>
      </c>
      <c r="G254" s="7">
        <v>127.78</v>
      </c>
      <c r="H254" s="8">
        <v>255.56</v>
      </c>
      <c r="I254" s="40">
        <f t="shared" si="6"/>
        <v>0</v>
      </c>
      <c r="J254" s="39">
        <f t="shared" si="7"/>
        <v>255.56</v>
      </c>
    </row>
    <row r="255" spans="1:10" ht="15.75" customHeight="1">
      <c r="A255" s="4" t="s">
        <v>1086</v>
      </c>
      <c r="B255" s="5" t="s">
        <v>1087</v>
      </c>
      <c r="C255" s="4" t="s">
        <v>1088</v>
      </c>
      <c r="D255" s="5" t="s">
        <v>1089</v>
      </c>
      <c r="E255" s="5" t="s">
        <v>1090</v>
      </c>
      <c r="F255" s="6">
        <v>2</v>
      </c>
      <c r="G255" s="7">
        <v>123.07</v>
      </c>
      <c r="H255" s="8">
        <v>246.14</v>
      </c>
      <c r="I255" s="40">
        <f t="shared" si="6"/>
        <v>0</v>
      </c>
      <c r="J255" s="39">
        <f t="shared" si="7"/>
        <v>246.14</v>
      </c>
    </row>
    <row r="256" spans="1:10" ht="15.75" customHeight="1">
      <c r="A256" s="4" t="s">
        <v>1091</v>
      </c>
      <c r="B256" s="5" t="s">
        <v>1092</v>
      </c>
      <c r="C256" s="4" t="s">
        <v>1093</v>
      </c>
      <c r="D256" s="5" t="s">
        <v>1094</v>
      </c>
      <c r="E256" s="5" t="s">
        <v>1095</v>
      </c>
      <c r="F256" s="6">
        <v>2</v>
      </c>
      <c r="G256" s="7">
        <v>88.4</v>
      </c>
      <c r="H256" s="8">
        <v>176.8</v>
      </c>
      <c r="I256" s="40">
        <f t="shared" si="6"/>
        <v>0</v>
      </c>
      <c r="J256" s="39">
        <f t="shared" si="7"/>
        <v>176.8</v>
      </c>
    </row>
    <row r="257" spans="1:10" ht="15.75" customHeight="1">
      <c r="A257" s="4" t="s">
        <v>1096</v>
      </c>
      <c r="B257" s="5" t="s">
        <v>1097</v>
      </c>
      <c r="C257" s="4" t="s">
        <v>1098</v>
      </c>
      <c r="D257" s="5" t="s">
        <v>1099</v>
      </c>
      <c r="E257" s="5" t="s">
        <v>1100</v>
      </c>
      <c r="F257" s="6">
        <v>6</v>
      </c>
      <c r="G257" s="7">
        <v>182.96</v>
      </c>
      <c r="H257" s="8">
        <v>1097.76</v>
      </c>
      <c r="I257" s="40">
        <f t="shared" si="6"/>
        <v>0</v>
      </c>
      <c r="J257" s="39">
        <f t="shared" si="7"/>
        <v>1097.76</v>
      </c>
    </row>
    <row r="258" spans="1:10" ht="15.75" customHeight="1">
      <c r="A258" s="4" t="s">
        <v>1101</v>
      </c>
      <c r="B258" s="5" t="s">
        <v>1102</v>
      </c>
      <c r="C258" s="4" t="s">
        <v>1103</v>
      </c>
      <c r="D258" s="5" t="s">
        <v>1104</v>
      </c>
      <c r="E258" s="5" t="s">
        <v>1105</v>
      </c>
      <c r="F258" s="6">
        <v>1</v>
      </c>
      <c r="G258" s="7">
        <v>2294.44</v>
      </c>
      <c r="H258" s="8">
        <v>2294.44</v>
      </c>
      <c r="I258" s="40">
        <f t="shared" si="6"/>
        <v>0</v>
      </c>
      <c r="J258" s="39">
        <f t="shared" si="7"/>
        <v>2294.44</v>
      </c>
    </row>
    <row r="259" spans="1:10" ht="19.5" customHeight="1">
      <c r="A259" s="35" t="s">
        <v>1106</v>
      </c>
      <c r="B259" s="63" t="s">
        <v>1107</v>
      </c>
      <c r="C259" s="64"/>
      <c r="D259" s="64"/>
      <c r="E259" s="64"/>
      <c r="F259" s="64"/>
      <c r="G259" s="65"/>
      <c r="H259" s="36">
        <v>36686.39</v>
      </c>
      <c r="I259" s="37">
        <f t="shared" si="6"/>
        <v>0</v>
      </c>
      <c r="J259" s="38">
        <f t="shared" si="7"/>
        <v>36686.39</v>
      </c>
    </row>
    <row r="260" spans="1:10" ht="19.5" customHeight="1">
      <c r="A260" s="35" t="s">
        <v>1108</v>
      </c>
      <c r="B260" s="63" t="s">
        <v>1109</v>
      </c>
      <c r="C260" s="64"/>
      <c r="D260" s="64"/>
      <c r="E260" s="64"/>
      <c r="F260" s="64"/>
      <c r="G260" s="65"/>
      <c r="H260" s="36">
        <v>13463.83</v>
      </c>
      <c r="I260" s="37">
        <f t="shared" si="6"/>
        <v>0</v>
      </c>
      <c r="J260" s="38">
        <f t="shared" si="7"/>
        <v>13463.83</v>
      </c>
    </row>
    <row r="261" spans="1:10" ht="15.75" customHeight="1">
      <c r="A261" s="4" t="s">
        <v>1110</v>
      </c>
      <c r="B261" s="5" t="s">
        <v>1111</v>
      </c>
      <c r="C261" s="4" t="s">
        <v>1112</v>
      </c>
      <c r="D261" s="5" t="s">
        <v>1113</v>
      </c>
      <c r="E261" s="5" t="s">
        <v>1114</v>
      </c>
      <c r="F261" s="6">
        <v>3</v>
      </c>
      <c r="G261" s="7">
        <v>19.600000000000001</v>
      </c>
      <c r="H261" s="8">
        <v>58.8</v>
      </c>
      <c r="I261" s="40">
        <f t="shared" si="6"/>
        <v>0</v>
      </c>
      <c r="J261" s="39">
        <f t="shared" si="7"/>
        <v>58.8</v>
      </c>
    </row>
    <row r="262" spans="1:10" ht="15.75" customHeight="1">
      <c r="A262" s="4" t="s">
        <v>1115</v>
      </c>
      <c r="B262" s="5" t="s">
        <v>1116</v>
      </c>
      <c r="C262" s="4" t="s">
        <v>1117</v>
      </c>
      <c r="D262" s="5" t="s">
        <v>1118</v>
      </c>
      <c r="E262" s="5" t="s">
        <v>1119</v>
      </c>
      <c r="F262" s="6">
        <v>81.81</v>
      </c>
      <c r="G262" s="7">
        <v>20.07</v>
      </c>
      <c r="H262" s="8">
        <v>1641.93</v>
      </c>
      <c r="I262" s="40">
        <f t="shared" ref="I262:I325" si="8">$I$3</f>
        <v>0</v>
      </c>
      <c r="J262" s="39">
        <f t="shared" si="7"/>
        <v>1641.93</v>
      </c>
    </row>
    <row r="263" spans="1:10" ht="15.75" customHeight="1">
      <c r="A263" s="4" t="s">
        <v>1120</v>
      </c>
      <c r="B263" s="5" t="s">
        <v>1121</v>
      </c>
      <c r="C263" s="4" t="s">
        <v>1122</v>
      </c>
      <c r="D263" s="5" t="s">
        <v>1123</v>
      </c>
      <c r="E263" s="5" t="s">
        <v>1124</v>
      </c>
      <c r="F263" s="6">
        <v>39</v>
      </c>
      <c r="G263" s="7">
        <v>11.44</v>
      </c>
      <c r="H263" s="8">
        <v>446.16</v>
      </c>
      <c r="I263" s="40">
        <f t="shared" si="8"/>
        <v>0</v>
      </c>
      <c r="J263" s="39">
        <f t="shared" ref="J263:J326" si="9">H263-(H263*I263)</f>
        <v>446.16</v>
      </c>
    </row>
    <row r="264" spans="1:10" ht="15.75" customHeight="1">
      <c r="A264" s="4" t="s">
        <v>1125</v>
      </c>
      <c r="B264" s="5" t="s">
        <v>1126</v>
      </c>
      <c r="C264" s="4" t="s">
        <v>1127</v>
      </c>
      <c r="D264" s="5" t="s">
        <v>1128</v>
      </c>
      <c r="E264" s="5" t="s">
        <v>1129</v>
      </c>
      <c r="F264" s="6">
        <v>18</v>
      </c>
      <c r="G264" s="7">
        <v>37.4</v>
      </c>
      <c r="H264" s="8">
        <v>673.2</v>
      </c>
      <c r="I264" s="40">
        <f t="shared" si="8"/>
        <v>0</v>
      </c>
      <c r="J264" s="39">
        <f t="shared" si="9"/>
        <v>673.2</v>
      </c>
    </row>
    <row r="265" spans="1:10" ht="15.75" customHeight="1">
      <c r="A265" s="4" t="s">
        <v>1130</v>
      </c>
      <c r="B265" s="5" t="s">
        <v>1131</v>
      </c>
      <c r="C265" s="4" t="s">
        <v>1132</v>
      </c>
      <c r="D265" s="5" t="s">
        <v>1133</v>
      </c>
      <c r="E265" s="5" t="s">
        <v>1134</v>
      </c>
      <c r="F265" s="6">
        <v>36</v>
      </c>
      <c r="G265" s="7">
        <v>5.28</v>
      </c>
      <c r="H265" s="8">
        <v>190.08</v>
      </c>
      <c r="I265" s="40">
        <f t="shared" si="8"/>
        <v>0</v>
      </c>
      <c r="J265" s="39">
        <f t="shared" si="9"/>
        <v>190.08</v>
      </c>
    </row>
    <row r="266" spans="1:10" ht="15.75" customHeight="1">
      <c r="A266" s="4" t="s">
        <v>1135</v>
      </c>
      <c r="B266" s="5" t="s">
        <v>1136</v>
      </c>
      <c r="C266" s="4" t="s">
        <v>1137</v>
      </c>
      <c r="D266" s="5" t="s">
        <v>1138</v>
      </c>
      <c r="E266" s="5" t="s">
        <v>1139</v>
      </c>
      <c r="F266" s="6">
        <v>15</v>
      </c>
      <c r="G266" s="7">
        <v>207.73</v>
      </c>
      <c r="H266" s="8">
        <v>3115.95</v>
      </c>
      <c r="I266" s="40">
        <f t="shared" si="8"/>
        <v>0</v>
      </c>
      <c r="J266" s="39">
        <f t="shared" si="9"/>
        <v>3115.95</v>
      </c>
    </row>
    <row r="267" spans="1:10" ht="15.75" customHeight="1">
      <c r="A267" s="4" t="s">
        <v>1140</v>
      </c>
      <c r="B267" s="5" t="s">
        <v>1141</v>
      </c>
      <c r="C267" s="4" t="s">
        <v>1142</v>
      </c>
      <c r="D267" s="5" t="s">
        <v>1143</v>
      </c>
      <c r="E267" s="5" t="s">
        <v>1144</v>
      </c>
      <c r="F267" s="6">
        <v>3</v>
      </c>
      <c r="G267" s="7">
        <v>170.34</v>
      </c>
      <c r="H267" s="8">
        <v>511.02</v>
      </c>
      <c r="I267" s="40">
        <f t="shared" si="8"/>
        <v>0</v>
      </c>
      <c r="J267" s="39">
        <f t="shared" si="9"/>
        <v>511.02</v>
      </c>
    </row>
    <row r="268" spans="1:10" ht="15.75" customHeight="1">
      <c r="A268" s="4" t="s">
        <v>1145</v>
      </c>
      <c r="B268" s="5" t="s">
        <v>1146</v>
      </c>
      <c r="C268" s="4" t="s">
        <v>1147</v>
      </c>
      <c r="D268" s="5" t="s">
        <v>1148</v>
      </c>
      <c r="E268" s="5" t="s">
        <v>1149</v>
      </c>
      <c r="F268" s="6">
        <v>33</v>
      </c>
      <c r="G268" s="7">
        <v>0</v>
      </c>
      <c r="H268" s="8">
        <v>0</v>
      </c>
      <c r="I268" s="40">
        <f t="shared" si="8"/>
        <v>0</v>
      </c>
      <c r="J268" s="39">
        <f t="shared" si="9"/>
        <v>0</v>
      </c>
    </row>
    <row r="269" spans="1:10" ht="15.75" customHeight="1">
      <c r="A269" s="4" t="s">
        <v>1150</v>
      </c>
      <c r="B269" s="5" t="s">
        <v>1151</v>
      </c>
      <c r="C269" s="4" t="s">
        <v>1152</v>
      </c>
      <c r="D269" s="5" t="s">
        <v>1153</v>
      </c>
      <c r="E269" s="5" t="s">
        <v>1154</v>
      </c>
      <c r="F269" s="6">
        <v>6</v>
      </c>
      <c r="G269" s="7">
        <v>0</v>
      </c>
      <c r="H269" s="8">
        <v>0</v>
      </c>
      <c r="I269" s="40">
        <f t="shared" si="8"/>
        <v>0</v>
      </c>
      <c r="J269" s="39">
        <f t="shared" si="9"/>
        <v>0</v>
      </c>
    </row>
    <row r="270" spans="1:10" ht="15.75" customHeight="1">
      <c r="A270" s="4" t="s">
        <v>1155</v>
      </c>
      <c r="B270" s="5" t="s">
        <v>1156</v>
      </c>
      <c r="C270" s="4" t="s">
        <v>1157</v>
      </c>
      <c r="D270" s="5" t="s">
        <v>1158</v>
      </c>
      <c r="E270" s="5" t="s">
        <v>1159</v>
      </c>
      <c r="F270" s="6">
        <v>30</v>
      </c>
      <c r="G270" s="7">
        <v>2.42</v>
      </c>
      <c r="H270" s="8">
        <v>72.599999999999994</v>
      </c>
      <c r="I270" s="40">
        <f t="shared" si="8"/>
        <v>0</v>
      </c>
      <c r="J270" s="39">
        <f t="shared" si="9"/>
        <v>72.599999999999994</v>
      </c>
    </row>
    <row r="271" spans="1:10" ht="15.75" customHeight="1">
      <c r="A271" s="4" t="s">
        <v>1160</v>
      </c>
      <c r="B271" s="5" t="s">
        <v>1161</v>
      </c>
      <c r="C271" s="4" t="s">
        <v>1162</v>
      </c>
      <c r="D271" s="5" t="s">
        <v>1163</v>
      </c>
      <c r="E271" s="5" t="s">
        <v>1164</v>
      </c>
      <c r="F271" s="6">
        <v>36</v>
      </c>
      <c r="G271" s="7">
        <v>5.71</v>
      </c>
      <c r="H271" s="8">
        <v>205.56</v>
      </c>
      <c r="I271" s="40">
        <f t="shared" si="8"/>
        <v>0</v>
      </c>
      <c r="J271" s="39">
        <f t="shared" si="9"/>
        <v>205.56</v>
      </c>
    </row>
    <row r="272" spans="1:10" ht="15.75" customHeight="1">
      <c r="A272" s="4" t="s">
        <v>1165</v>
      </c>
      <c r="B272" s="5" t="s">
        <v>1166</v>
      </c>
      <c r="C272" s="4" t="s">
        <v>1167</v>
      </c>
      <c r="D272" s="5" t="s">
        <v>1168</v>
      </c>
      <c r="E272" s="5" t="s">
        <v>1169</v>
      </c>
      <c r="F272" s="6">
        <v>39</v>
      </c>
      <c r="G272" s="7">
        <v>7.43</v>
      </c>
      <c r="H272" s="8">
        <v>289.77</v>
      </c>
      <c r="I272" s="40">
        <f t="shared" si="8"/>
        <v>0</v>
      </c>
      <c r="J272" s="39">
        <f t="shared" si="9"/>
        <v>289.77</v>
      </c>
    </row>
    <row r="273" spans="1:10" ht="15.75" customHeight="1">
      <c r="A273" s="4" t="s">
        <v>1170</v>
      </c>
      <c r="B273" s="5" t="s">
        <v>1171</v>
      </c>
      <c r="C273" s="4" t="s">
        <v>1172</v>
      </c>
      <c r="D273" s="5" t="s">
        <v>1173</v>
      </c>
      <c r="E273" s="5" t="s">
        <v>1174</v>
      </c>
      <c r="F273" s="6">
        <v>15</v>
      </c>
      <c r="G273" s="7">
        <v>19.55</v>
      </c>
      <c r="H273" s="8">
        <v>293.25</v>
      </c>
      <c r="I273" s="40">
        <f t="shared" si="8"/>
        <v>0</v>
      </c>
      <c r="J273" s="39">
        <f t="shared" si="9"/>
        <v>293.25</v>
      </c>
    </row>
    <row r="274" spans="1:10" ht="15.75" customHeight="1">
      <c r="A274" s="4" t="s">
        <v>1175</v>
      </c>
      <c r="B274" s="5" t="s">
        <v>1176</v>
      </c>
      <c r="C274" s="4" t="s">
        <v>1177</v>
      </c>
      <c r="D274" s="5" t="s">
        <v>1178</v>
      </c>
      <c r="E274" s="5" t="s">
        <v>1179</v>
      </c>
      <c r="F274" s="6">
        <v>15</v>
      </c>
      <c r="G274" s="7">
        <v>12.11</v>
      </c>
      <c r="H274" s="8">
        <v>181.65</v>
      </c>
      <c r="I274" s="40">
        <f t="shared" si="8"/>
        <v>0</v>
      </c>
      <c r="J274" s="39">
        <f t="shared" si="9"/>
        <v>181.65</v>
      </c>
    </row>
    <row r="275" spans="1:10" ht="15.75" customHeight="1">
      <c r="A275" s="4" t="s">
        <v>1180</v>
      </c>
      <c r="B275" s="5" t="s">
        <v>1181</v>
      </c>
      <c r="C275" s="4" t="s">
        <v>1182</v>
      </c>
      <c r="D275" s="5" t="s">
        <v>1183</v>
      </c>
      <c r="E275" s="5" t="s">
        <v>1184</v>
      </c>
      <c r="F275" s="6">
        <v>4</v>
      </c>
      <c r="G275" s="7">
        <v>39.049999999999997</v>
      </c>
      <c r="H275" s="8">
        <v>156.19999999999999</v>
      </c>
      <c r="I275" s="40">
        <f t="shared" si="8"/>
        <v>0</v>
      </c>
      <c r="J275" s="39">
        <f t="shared" si="9"/>
        <v>156.19999999999999</v>
      </c>
    </row>
    <row r="276" spans="1:10" ht="15.75" customHeight="1">
      <c r="A276" s="4" t="s">
        <v>1185</v>
      </c>
      <c r="B276" s="5" t="s">
        <v>1186</v>
      </c>
      <c r="C276" s="4" t="s">
        <v>1187</v>
      </c>
      <c r="D276" s="5" t="s">
        <v>1188</v>
      </c>
      <c r="E276" s="5" t="s">
        <v>1189</v>
      </c>
      <c r="F276" s="6">
        <v>18</v>
      </c>
      <c r="G276" s="7">
        <v>6.5</v>
      </c>
      <c r="H276" s="8">
        <v>117</v>
      </c>
      <c r="I276" s="40">
        <f t="shared" si="8"/>
        <v>0</v>
      </c>
      <c r="J276" s="39">
        <f t="shared" si="9"/>
        <v>117</v>
      </c>
    </row>
    <row r="277" spans="1:10" ht="15.75" customHeight="1">
      <c r="A277" s="4" t="s">
        <v>1190</v>
      </c>
      <c r="B277" s="5" t="s">
        <v>1191</v>
      </c>
      <c r="C277" s="4" t="s">
        <v>1192</v>
      </c>
      <c r="D277" s="5" t="s">
        <v>1193</v>
      </c>
      <c r="E277" s="5" t="s">
        <v>1194</v>
      </c>
      <c r="F277" s="6">
        <v>21</v>
      </c>
      <c r="G277" s="7">
        <v>9.9700000000000006</v>
      </c>
      <c r="H277" s="8">
        <v>209.37</v>
      </c>
      <c r="I277" s="40">
        <f t="shared" si="8"/>
        <v>0</v>
      </c>
      <c r="J277" s="39">
        <f t="shared" si="9"/>
        <v>209.37</v>
      </c>
    </row>
    <row r="278" spans="1:10" ht="15.75" customHeight="1">
      <c r="A278" s="4" t="s">
        <v>1195</v>
      </c>
      <c r="B278" s="5" t="s">
        <v>1196</v>
      </c>
      <c r="C278" s="4" t="s">
        <v>1197</v>
      </c>
      <c r="D278" s="5" t="s">
        <v>1198</v>
      </c>
      <c r="E278" s="5" t="s">
        <v>1199</v>
      </c>
      <c r="F278" s="6">
        <v>24</v>
      </c>
      <c r="G278" s="7">
        <v>7.9</v>
      </c>
      <c r="H278" s="8">
        <v>189.6</v>
      </c>
      <c r="I278" s="40">
        <f t="shared" si="8"/>
        <v>0</v>
      </c>
      <c r="J278" s="39">
        <f t="shared" si="9"/>
        <v>189.6</v>
      </c>
    </row>
    <row r="279" spans="1:10" ht="15.75" customHeight="1">
      <c r="A279" s="4" t="s">
        <v>1200</v>
      </c>
      <c r="B279" s="5" t="s">
        <v>1201</v>
      </c>
      <c r="C279" s="4" t="s">
        <v>1202</v>
      </c>
      <c r="D279" s="5" t="s">
        <v>1203</v>
      </c>
      <c r="E279" s="5" t="s">
        <v>1204</v>
      </c>
      <c r="F279" s="6">
        <v>15</v>
      </c>
      <c r="G279" s="7">
        <v>10.89</v>
      </c>
      <c r="H279" s="8">
        <v>163.35</v>
      </c>
      <c r="I279" s="40">
        <f t="shared" si="8"/>
        <v>0</v>
      </c>
      <c r="J279" s="39">
        <f t="shared" si="9"/>
        <v>163.35</v>
      </c>
    </row>
    <row r="280" spans="1:10" ht="15.75" customHeight="1">
      <c r="A280" s="4" t="s">
        <v>1205</v>
      </c>
      <c r="B280" s="5" t="s">
        <v>1206</v>
      </c>
      <c r="C280" s="4" t="s">
        <v>1207</v>
      </c>
      <c r="D280" s="5" t="s">
        <v>1208</v>
      </c>
      <c r="E280" s="5" t="s">
        <v>1209</v>
      </c>
      <c r="F280" s="6">
        <v>93.96</v>
      </c>
      <c r="G280" s="7">
        <v>8.0299999999999994</v>
      </c>
      <c r="H280" s="8">
        <v>754.5</v>
      </c>
      <c r="I280" s="40">
        <f t="shared" si="8"/>
        <v>0</v>
      </c>
      <c r="J280" s="39">
        <f t="shared" si="9"/>
        <v>754.5</v>
      </c>
    </row>
    <row r="281" spans="1:10" ht="15.75" customHeight="1">
      <c r="A281" s="4" t="s">
        <v>1210</v>
      </c>
      <c r="B281" s="5" t="s">
        <v>1211</v>
      </c>
      <c r="C281" s="4" t="s">
        <v>1212</v>
      </c>
      <c r="D281" s="5" t="s">
        <v>1213</v>
      </c>
      <c r="E281" s="5" t="s">
        <v>1214</v>
      </c>
      <c r="F281" s="6">
        <v>22.38</v>
      </c>
      <c r="G281" s="7">
        <v>15.99</v>
      </c>
      <c r="H281" s="8">
        <v>357.86</v>
      </c>
      <c r="I281" s="40">
        <f t="shared" si="8"/>
        <v>0</v>
      </c>
      <c r="J281" s="39">
        <f t="shared" si="9"/>
        <v>357.86</v>
      </c>
    </row>
    <row r="282" spans="1:10" ht="15.75" customHeight="1">
      <c r="A282" s="4" t="s">
        <v>1215</v>
      </c>
      <c r="B282" s="5" t="s">
        <v>1216</v>
      </c>
      <c r="C282" s="4" t="s">
        <v>1217</v>
      </c>
      <c r="D282" s="5" t="s">
        <v>1218</v>
      </c>
      <c r="E282" s="5" t="s">
        <v>1219</v>
      </c>
      <c r="F282" s="6">
        <v>45</v>
      </c>
      <c r="G282" s="7">
        <v>17.57</v>
      </c>
      <c r="H282" s="8">
        <v>790.65</v>
      </c>
      <c r="I282" s="40">
        <f t="shared" si="8"/>
        <v>0</v>
      </c>
      <c r="J282" s="39">
        <f t="shared" si="9"/>
        <v>790.65</v>
      </c>
    </row>
    <row r="283" spans="1:10" ht="15.75" customHeight="1">
      <c r="A283" s="4" t="s">
        <v>1220</v>
      </c>
      <c r="B283" s="5" t="s">
        <v>1221</v>
      </c>
      <c r="C283" s="4" t="s">
        <v>1222</v>
      </c>
      <c r="D283" s="5" t="s">
        <v>1223</v>
      </c>
      <c r="E283" s="5" t="s">
        <v>1224</v>
      </c>
      <c r="F283" s="6">
        <v>9</v>
      </c>
      <c r="G283" s="7">
        <v>17.690000000000001</v>
      </c>
      <c r="H283" s="8">
        <v>159.21</v>
      </c>
      <c r="I283" s="40">
        <f t="shared" si="8"/>
        <v>0</v>
      </c>
      <c r="J283" s="39">
        <f t="shared" si="9"/>
        <v>159.21</v>
      </c>
    </row>
    <row r="284" spans="1:10" ht="15.75" customHeight="1">
      <c r="A284" s="4" t="s">
        <v>1225</v>
      </c>
      <c r="B284" s="5" t="s">
        <v>1226</v>
      </c>
      <c r="C284" s="4" t="s">
        <v>1227</v>
      </c>
      <c r="D284" s="5" t="s">
        <v>1228</v>
      </c>
      <c r="E284" s="5" t="s">
        <v>1229</v>
      </c>
      <c r="F284" s="6">
        <v>90</v>
      </c>
      <c r="G284" s="7">
        <v>17.34</v>
      </c>
      <c r="H284" s="8">
        <v>1560.6</v>
      </c>
      <c r="I284" s="40">
        <f t="shared" si="8"/>
        <v>0</v>
      </c>
      <c r="J284" s="39">
        <f t="shared" si="9"/>
        <v>1560.6</v>
      </c>
    </row>
    <row r="285" spans="1:10" ht="15.75" customHeight="1">
      <c r="A285" s="4" t="s">
        <v>1230</v>
      </c>
      <c r="B285" s="5" t="s">
        <v>1231</v>
      </c>
      <c r="C285" s="4" t="s">
        <v>1232</v>
      </c>
      <c r="D285" s="5" t="s">
        <v>1233</v>
      </c>
      <c r="E285" s="5" t="s">
        <v>1234</v>
      </c>
      <c r="F285" s="6">
        <v>24</v>
      </c>
      <c r="G285" s="7">
        <v>25.04</v>
      </c>
      <c r="H285" s="8">
        <v>600.96</v>
      </c>
      <c r="I285" s="40">
        <f t="shared" si="8"/>
        <v>0</v>
      </c>
      <c r="J285" s="39">
        <f t="shared" si="9"/>
        <v>600.96</v>
      </c>
    </row>
    <row r="286" spans="1:10" ht="15.75" customHeight="1">
      <c r="A286" s="4" t="s">
        <v>1235</v>
      </c>
      <c r="B286" s="5" t="s">
        <v>1236</v>
      </c>
      <c r="C286" s="4" t="s">
        <v>1237</v>
      </c>
      <c r="D286" s="5" t="s">
        <v>1238</v>
      </c>
      <c r="E286" s="5" t="s">
        <v>1239</v>
      </c>
      <c r="F286" s="6">
        <v>24</v>
      </c>
      <c r="G286" s="7">
        <v>30.19</v>
      </c>
      <c r="H286" s="8">
        <v>724.56</v>
      </c>
      <c r="I286" s="40">
        <f t="shared" si="8"/>
        <v>0</v>
      </c>
      <c r="J286" s="39">
        <f t="shared" si="9"/>
        <v>724.56</v>
      </c>
    </row>
    <row r="287" spans="1:10" ht="19.5" customHeight="1">
      <c r="A287" s="35" t="s">
        <v>1240</v>
      </c>
      <c r="B287" s="63" t="s">
        <v>1241</v>
      </c>
      <c r="C287" s="64"/>
      <c r="D287" s="64"/>
      <c r="E287" s="64"/>
      <c r="F287" s="64"/>
      <c r="G287" s="65"/>
      <c r="H287" s="36">
        <v>18614.990000000002</v>
      </c>
      <c r="I287" s="37">
        <f t="shared" si="8"/>
        <v>0</v>
      </c>
      <c r="J287" s="38">
        <f t="shared" si="9"/>
        <v>18614.990000000002</v>
      </c>
    </row>
    <row r="288" spans="1:10" ht="15.75" customHeight="1">
      <c r="A288" s="4" t="s">
        <v>1242</v>
      </c>
      <c r="B288" s="5" t="s">
        <v>1243</v>
      </c>
      <c r="C288" s="4" t="s">
        <v>1244</v>
      </c>
      <c r="D288" s="5" t="s">
        <v>1245</v>
      </c>
      <c r="E288" s="5" t="s">
        <v>1246</v>
      </c>
      <c r="F288" s="6">
        <v>9</v>
      </c>
      <c r="G288" s="7">
        <v>0</v>
      </c>
      <c r="H288" s="8">
        <v>0</v>
      </c>
      <c r="I288" s="40">
        <f t="shared" si="8"/>
        <v>0</v>
      </c>
      <c r="J288" s="39">
        <f t="shared" si="9"/>
        <v>0</v>
      </c>
    </row>
    <row r="289" spans="1:10" ht="15.75" customHeight="1">
      <c r="A289" s="4" t="s">
        <v>1247</v>
      </c>
      <c r="B289" s="5" t="s">
        <v>1248</v>
      </c>
      <c r="C289" s="4" t="s">
        <v>1249</v>
      </c>
      <c r="D289" s="5" t="s">
        <v>1250</v>
      </c>
      <c r="E289" s="5" t="s">
        <v>1251</v>
      </c>
      <c r="F289" s="6">
        <v>9</v>
      </c>
      <c r="G289" s="7">
        <v>73.61</v>
      </c>
      <c r="H289" s="8">
        <v>662.49</v>
      </c>
      <c r="I289" s="40">
        <f t="shared" si="8"/>
        <v>0</v>
      </c>
      <c r="J289" s="39">
        <f t="shared" si="9"/>
        <v>662.49</v>
      </c>
    </row>
    <row r="290" spans="1:10" ht="15.75" customHeight="1">
      <c r="A290" s="4" t="s">
        <v>1252</v>
      </c>
      <c r="B290" s="5" t="s">
        <v>1253</v>
      </c>
      <c r="C290" s="4" t="s">
        <v>1254</v>
      </c>
      <c r="D290" s="5" t="s">
        <v>1255</v>
      </c>
      <c r="E290" s="5" t="s">
        <v>1256</v>
      </c>
      <c r="F290" s="6">
        <v>21</v>
      </c>
      <c r="G290" s="7">
        <v>21.94</v>
      </c>
      <c r="H290" s="8">
        <v>460.74</v>
      </c>
      <c r="I290" s="40">
        <f t="shared" si="8"/>
        <v>0</v>
      </c>
      <c r="J290" s="39">
        <f t="shared" si="9"/>
        <v>460.74</v>
      </c>
    </row>
    <row r="291" spans="1:10" ht="15.75" customHeight="1">
      <c r="A291" s="4" t="s">
        <v>1257</v>
      </c>
      <c r="B291" s="5" t="s">
        <v>1258</v>
      </c>
      <c r="C291" s="4" t="s">
        <v>1259</v>
      </c>
      <c r="D291" s="5" t="s">
        <v>1260</v>
      </c>
      <c r="E291" s="5" t="s">
        <v>1261</v>
      </c>
      <c r="F291" s="6">
        <v>6</v>
      </c>
      <c r="G291" s="7">
        <v>0</v>
      </c>
      <c r="H291" s="8">
        <v>0</v>
      </c>
      <c r="I291" s="40">
        <f t="shared" si="8"/>
        <v>0</v>
      </c>
      <c r="J291" s="39">
        <f t="shared" si="9"/>
        <v>0</v>
      </c>
    </row>
    <row r="292" spans="1:10" ht="15.75" customHeight="1">
      <c r="A292" s="4" t="s">
        <v>1262</v>
      </c>
      <c r="B292" s="5" t="s">
        <v>1263</v>
      </c>
      <c r="C292" s="4" t="s">
        <v>1264</v>
      </c>
      <c r="D292" s="5" t="s">
        <v>1265</v>
      </c>
      <c r="E292" s="5" t="s">
        <v>1266</v>
      </c>
      <c r="F292" s="6">
        <v>42</v>
      </c>
      <c r="G292" s="7">
        <v>29.01</v>
      </c>
      <c r="H292" s="8">
        <v>1218.42</v>
      </c>
      <c r="I292" s="40">
        <f t="shared" si="8"/>
        <v>0</v>
      </c>
      <c r="J292" s="39">
        <f t="shared" si="9"/>
        <v>1218.42</v>
      </c>
    </row>
    <row r="293" spans="1:10" ht="15.75" customHeight="1">
      <c r="A293" s="4" t="s">
        <v>1267</v>
      </c>
      <c r="B293" s="5" t="s">
        <v>1268</v>
      </c>
      <c r="C293" s="4" t="s">
        <v>1269</v>
      </c>
      <c r="D293" s="5" t="s">
        <v>1270</v>
      </c>
      <c r="E293" s="5" t="s">
        <v>1271</v>
      </c>
      <c r="F293" s="6">
        <v>21</v>
      </c>
      <c r="G293" s="7">
        <v>16.05</v>
      </c>
      <c r="H293" s="8">
        <v>337.05</v>
      </c>
      <c r="I293" s="40">
        <f t="shared" si="8"/>
        <v>0</v>
      </c>
      <c r="J293" s="39">
        <f t="shared" si="9"/>
        <v>337.05</v>
      </c>
    </row>
    <row r="294" spans="1:10" ht="15.75" customHeight="1">
      <c r="A294" s="4" t="s">
        <v>1272</v>
      </c>
      <c r="B294" s="5" t="s">
        <v>1273</v>
      </c>
      <c r="C294" s="4" t="s">
        <v>1274</v>
      </c>
      <c r="D294" s="5" t="s">
        <v>1275</v>
      </c>
      <c r="E294" s="5" t="s">
        <v>1276</v>
      </c>
      <c r="F294" s="6">
        <v>3</v>
      </c>
      <c r="G294" s="7">
        <v>14.3</v>
      </c>
      <c r="H294" s="8">
        <v>42.9</v>
      </c>
      <c r="I294" s="40">
        <f t="shared" si="8"/>
        <v>0</v>
      </c>
      <c r="J294" s="39">
        <f t="shared" si="9"/>
        <v>42.9</v>
      </c>
    </row>
    <row r="295" spans="1:10" ht="15.75" customHeight="1">
      <c r="A295" s="4" t="s">
        <v>1277</v>
      </c>
      <c r="B295" s="5" t="s">
        <v>1278</v>
      </c>
      <c r="C295" s="4" t="s">
        <v>1279</v>
      </c>
      <c r="D295" s="5" t="s">
        <v>1280</v>
      </c>
      <c r="E295" s="5" t="s">
        <v>1281</v>
      </c>
      <c r="F295" s="6">
        <v>9</v>
      </c>
      <c r="G295" s="7">
        <v>0</v>
      </c>
      <c r="H295" s="8">
        <v>0</v>
      </c>
      <c r="I295" s="40">
        <f t="shared" si="8"/>
        <v>0</v>
      </c>
      <c r="J295" s="39">
        <f t="shared" si="9"/>
        <v>0</v>
      </c>
    </row>
    <row r="296" spans="1:10" ht="15.75" customHeight="1">
      <c r="A296" s="4" t="s">
        <v>1282</v>
      </c>
      <c r="B296" s="5" t="s">
        <v>1283</v>
      </c>
      <c r="C296" s="4" t="s">
        <v>1284</v>
      </c>
      <c r="D296" s="5" t="s">
        <v>1285</v>
      </c>
      <c r="E296" s="5" t="s">
        <v>1286</v>
      </c>
      <c r="F296" s="6">
        <v>36</v>
      </c>
      <c r="G296" s="7">
        <v>20.73</v>
      </c>
      <c r="H296" s="8">
        <v>746.28</v>
      </c>
      <c r="I296" s="40">
        <f t="shared" si="8"/>
        <v>0</v>
      </c>
      <c r="J296" s="39">
        <f t="shared" si="9"/>
        <v>746.28</v>
      </c>
    </row>
    <row r="297" spans="1:10" ht="15.75" customHeight="1">
      <c r="A297" s="4" t="s">
        <v>1287</v>
      </c>
      <c r="B297" s="5" t="s">
        <v>1288</v>
      </c>
      <c r="C297" s="4" t="s">
        <v>1289</v>
      </c>
      <c r="D297" s="5" t="s">
        <v>1290</v>
      </c>
      <c r="E297" s="5" t="s">
        <v>1291</v>
      </c>
      <c r="F297" s="6">
        <v>6</v>
      </c>
      <c r="G297" s="7">
        <v>21.1</v>
      </c>
      <c r="H297" s="8">
        <v>126.6</v>
      </c>
      <c r="I297" s="40">
        <f t="shared" si="8"/>
        <v>0</v>
      </c>
      <c r="J297" s="39">
        <f t="shared" si="9"/>
        <v>126.6</v>
      </c>
    </row>
    <row r="298" spans="1:10" ht="15.75" customHeight="1">
      <c r="A298" s="4" t="s">
        <v>1292</v>
      </c>
      <c r="B298" s="5" t="s">
        <v>1293</v>
      </c>
      <c r="C298" s="4" t="s">
        <v>1294</v>
      </c>
      <c r="D298" s="5" t="s">
        <v>1295</v>
      </c>
      <c r="E298" s="5" t="s">
        <v>1296</v>
      </c>
      <c r="F298" s="6">
        <v>6</v>
      </c>
      <c r="G298" s="7">
        <v>14.19</v>
      </c>
      <c r="H298" s="8">
        <v>85.14</v>
      </c>
      <c r="I298" s="40">
        <f t="shared" si="8"/>
        <v>0</v>
      </c>
      <c r="J298" s="39">
        <f t="shared" si="9"/>
        <v>85.14</v>
      </c>
    </row>
    <row r="299" spans="1:10" ht="15.75" customHeight="1">
      <c r="A299" s="4" t="s">
        <v>1297</v>
      </c>
      <c r="B299" s="5" t="s">
        <v>1298</v>
      </c>
      <c r="C299" s="4" t="s">
        <v>1299</v>
      </c>
      <c r="D299" s="5" t="s">
        <v>1300</v>
      </c>
      <c r="E299" s="5" t="s">
        <v>1301</v>
      </c>
      <c r="F299" s="6">
        <v>30</v>
      </c>
      <c r="G299" s="7">
        <v>69.400000000000006</v>
      </c>
      <c r="H299" s="8">
        <v>2082</v>
      </c>
      <c r="I299" s="40">
        <f t="shared" si="8"/>
        <v>0</v>
      </c>
      <c r="J299" s="39">
        <f t="shared" si="9"/>
        <v>2082</v>
      </c>
    </row>
    <row r="300" spans="1:10" ht="15.75" customHeight="1">
      <c r="A300" s="4" t="s">
        <v>1302</v>
      </c>
      <c r="B300" s="5" t="s">
        <v>1303</v>
      </c>
      <c r="C300" s="4" t="s">
        <v>1304</v>
      </c>
      <c r="D300" s="5" t="s">
        <v>1305</v>
      </c>
      <c r="E300" s="5" t="s">
        <v>1306</v>
      </c>
      <c r="F300" s="6">
        <v>9</v>
      </c>
      <c r="G300" s="7">
        <v>35.520000000000003</v>
      </c>
      <c r="H300" s="8">
        <v>319.68</v>
      </c>
      <c r="I300" s="40">
        <f t="shared" si="8"/>
        <v>0</v>
      </c>
      <c r="J300" s="39">
        <f t="shared" si="9"/>
        <v>319.68</v>
      </c>
    </row>
    <row r="301" spans="1:10" ht="15.75" customHeight="1">
      <c r="A301" s="4" t="s">
        <v>1307</v>
      </c>
      <c r="B301" s="5" t="s">
        <v>1308</v>
      </c>
      <c r="C301" s="4" t="s">
        <v>1309</v>
      </c>
      <c r="D301" s="5" t="s">
        <v>1310</v>
      </c>
      <c r="E301" s="5" t="s">
        <v>1311</v>
      </c>
      <c r="F301" s="6">
        <v>3</v>
      </c>
      <c r="G301" s="7">
        <v>61.4</v>
      </c>
      <c r="H301" s="8">
        <v>184.2</v>
      </c>
      <c r="I301" s="40">
        <f t="shared" si="8"/>
        <v>0</v>
      </c>
      <c r="J301" s="39">
        <f t="shared" si="9"/>
        <v>184.2</v>
      </c>
    </row>
    <row r="302" spans="1:10" ht="15.75" customHeight="1">
      <c r="A302" s="4" t="s">
        <v>1312</v>
      </c>
      <c r="B302" s="5" t="s">
        <v>1313</v>
      </c>
      <c r="C302" s="4" t="s">
        <v>1314</v>
      </c>
      <c r="D302" s="5" t="s">
        <v>1315</v>
      </c>
      <c r="E302" s="5" t="s">
        <v>1316</v>
      </c>
      <c r="F302" s="6">
        <v>82.62</v>
      </c>
      <c r="G302" s="7">
        <v>73.34</v>
      </c>
      <c r="H302" s="8">
        <v>6059.35</v>
      </c>
      <c r="I302" s="40">
        <f t="shared" si="8"/>
        <v>0</v>
      </c>
      <c r="J302" s="39">
        <f t="shared" si="9"/>
        <v>6059.35</v>
      </c>
    </row>
    <row r="303" spans="1:10" ht="15.75" customHeight="1">
      <c r="A303" s="4" t="s">
        <v>1317</v>
      </c>
      <c r="B303" s="5" t="s">
        <v>1318</v>
      </c>
      <c r="C303" s="4" t="s">
        <v>1319</v>
      </c>
      <c r="D303" s="5" t="s">
        <v>1320</v>
      </c>
      <c r="E303" s="5" t="s">
        <v>1321</v>
      </c>
      <c r="F303" s="6">
        <v>67.8</v>
      </c>
      <c r="G303" s="7">
        <v>0</v>
      </c>
      <c r="H303" s="8">
        <v>0</v>
      </c>
      <c r="I303" s="40">
        <f t="shared" si="8"/>
        <v>0</v>
      </c>
      <c r="J303" s="39">
        <f t="shared" si="9"/>
        <v>0</v>
      </c>
    </row>
    <row r="304" spans="1:10" ht="15.75" customHeight="1">
      <c r="A304" s="4" t="s">
        <v>1322</v>
      </c>
      <c r="B304" s="5" t="s">
        <v>1323</v>
      </c>
      <c r="C304" s="4" t="s">
        <v>1324</v>
      </c>
      <c r="D304" s="5" t="s">
        <v>1325</v>
      </c>
      <c r="E304" s="5" t="s">
        <v>1326</v>
      </c>
      <c r="F304" s="6">
        <v>32.22</v>
      </c>
      <c r="G304" s="7">
        <v>43.9</v>
      </c>
      <c r="H304" s="8">
        <v>1414.46</v>
      </c>
      <c r="I304" s="40">
        <f t="shared" si="8"/>
        <v>0</v>
      </c>
      <c r="J304" s="39">
        <f t="shared" si="9"/>
        <v>1414.46</v>
      </c>
    </row>
    <row r="305" spans="1:10" ht="15.75" customHeight="1">
      <c r="A305" s="4" t="s">
        <v>1327</v>
      </c>
      <c r="B305" s="5" t="s">
        <v>1328</v>
      </c>
      <c r="C305" s="4" t="s">
        <v>1329</v>
      </c>
      <c r="D305" s="5" t="s">
        <v>1330</v>
      </c>
      <c r="E305" s="5" t="s">
        <v>1331</v>
      </c>
      <c r="F305" s="6">
        <v>8.36</v>
      </c>
      <c r="G305" s="7">
        <v>0</v>
      </c>
      <c r="H305" s="8">
        <v>0</v>
      </c>
      <c r="I305" s="40">
        <f t="shared" si="8"/>
        <v>0</v>
      </c>
      <c r="J305" s="39">
        <f t="shared" si="9"/>
        <v>0</v>
      </c>
    </row>
    <row r="306" spans="1:10" ht="15.75" customHeight="1">
      <c r="A306" s="4" t="s">
        <v>1332</v>
      </c>
      <c r="B306" s="5" t="s">
        <v>1333</v>
      </c>
      <c r="C306" s="4" t="s">
        <v>1334</v>
      </c>
      <c r="D306" s="5" t="s">
        <v>1335</v>
      </c>
      <c r="E306" s="5" t="s">
        <v>1336</v>
      </c>
      <c r="F306" s="6">
        <v>12</v>
      </c>
      <c r="G306" s="7">
        <v>0</v>
      </c>
      <c r="H306" s="8">
        <v>0</v>
      </c>
      <c r="I306" s="40">
        <f t="shared" si="8"/>
        <v>0</v>
      </c>
      <c r="J306" s="39">
        <f t="shared" si="9"/>
        <v>0</v>
      </c>
    </row>
    <row r="307" spans="1:10" ht="15.75" customHeight="1">
      <c r="A307" s="4" t="s">
        <v>1337</v>
      </c>
      <c r="B307" s="5" t="s">
        <v>1338</v>
      </c>
      <c r="C307" s="4" t="s">
        <v>1339</v>
      </c>
      <c r="D307" s="5" t="s">
        <v>1340</v>
      </c>
      <c r="E307" s="5" t="s">
        <v>1341</v>
      </c>
      <c r="F307" s="6">
        <v>1</v>
      </c>
      <c r="G307" s="7">
        <v>0</v>
      </c>
      <c r="H307" s="8">
        <v>0</v>
      </c>
      <c r="I307" s="40">
        <f t="shared" si="8"/>
        <v>0</v>
      </c>
      <c r="J307" s="39">
        <f t="shared" si="9"/>
        <v>0</v>
      </c>
    </row>
    <row r="308" spans="1:10" ht="15.75" customHeight="1">
      <c r="A308" s="4" t="s">
        <v>1342</v>
      </c>
      <c r="B308" s="5" t="s">
        <v>1343</v>
      </c>
      <c r="C308" s="4" t="s">
        <v>1344</v>
      </c>
      <c r="D308" s="5" t="s">
        <v>1345</v>
      </c>
      <c r="E308" s="5" t="s">
        <v>1346</v>
      </c>
      <c r="F308" s="6">
        <v>21</v>
      </c>
      <c r="G308" s="7">
        <v>20.86</v>
      </c>
      <c r="H308" s="8">
        <v>438.06</v>
      </c>
      <c r="I308" s="40">
        <f t="shared" si="8"/>
        <v>0</v>
      </c>
      <c r="J308" s="39">
        <f t="shared" si="9"/>
        <v>438.06</v>
      </c>
    </row>
    <row r="309" spans="1:10" ht="15.75" customHeight="1">
      <c r="A309" s="4" t="s">
        <v>1347</v>
      </c>
      <c r="B309" s="5" t="s">
        <v>1348</v>
      </c>
      <c r="C309" s="4" t="s">
        <v>1349</v>
      </c>
      <c r="D309" s="5" t="s">
        <v>1350</v>
      </c>
      <c r="E309" s="5" t="s">
        <v>1351</v>
      </c>
      <c r="F309" s="6">
        <v>30</v>
      </c>
      <c r="G309" s="7">
        <v>22.77</v>
      </c>
      <c r="H309" s="8">
        <v>683.1</v>
      </c>
      <c r="I309" s="40">
        <f t="shared" si="8"/>
        <v>0</v>
      </c>
      <c r="J309" s="39">
        <f t="shared" si="9"/>
        <v>683.1</v>
      </c>
    </row>
    <row r="310" spans="1:10" ht="15.75" customHeight="1">
      <c r="A310" s="4" t="s">
        <v>1352</v>
      </c>
      <c r="B310" s="5" t="s">
        <v>1353</v>
      </c>
      <c r="C310" s="4" t="s">
        <v>1354</v>
      </c>
      <c r="D310" s="5" t="s">
        <v>1355</v>
      </c>
      <c r="E310" s="5" t="s">
        <v>1356</v>
      </c>
      <c r="F310" s="6">
        <v>15</v>
      </c>
      <c r="G310" s="7">
        <v>1.99</v>
      </c>
      <c r="H310" s="8">
        <v>29.85</v>
      </c>
      <c r="I310" s="40">
        <f t="shared" si="8"/>
        <v>0</v>
      </c>
      <c r="J310" s="39">
        <f t="shared" si="9"/>
        <v>29.85</v>
      </c>
    </row>
    <row r="311" spans="1:10" ht="15.75" customHeight="1">
      <c r="A311" s="4" t="s">
        <v>1357</v>
      </c>
      <c r="B311" s="5" t="s">
        <v>1358</v>
      </c>
      <c r="C311" s="4" t="s">
        <v>1359</v>
      </c>
      <c r="D311" s="5" t="s">
        <v>1360</v>
      </c>
      <c r="E311" s="5" t="s">
        <v>1361</v>
      </c>
      <c r="F311" s="6">
        <v>21</v>
      </c>
      <c r="G311" s="7">
        <v>15.84</v>
      </c>
      <c r="H311" s="8">
        <v>332.64</v>
      </c>
      <c r="I311" s="40">
        <f t="shared" si="8"/>
        <v>0</v>
      </c>
      <c r="J311" s="39">
        <f t="shared" si="9"/>
        <v>332.64</v>
      </c>
    </row>
    <row r="312" spans="1:10" ht="15.75" customHeight="1">
      <c r="A312" s="4" t="s">
        <v>1362</v>
      </c>
      <c r="B312" s="5" t="s">
        <v>1363</v>
      </c>
      <c r="C312" s="4" t="s">
        <v>1364</v>
      </c>
      <c r="D312" s="5" t="s">
        <v>1365</v>
      </c>
      <c r="E312" s="5" t="s">
        <v>1366</v>
      </c>
      <c r="F312" s="6">
        <v>39</v>
      </c>
      <c r="G312" s="7">
        <v>28.83</v>
      </c>
      <c r="H312" s="8">
        <v>1124.3699999999999</v>
      </c>
      <c r="I312" s="40">
        <f t="shared" si="8"/>
        <v>0</v>
      </c>
      <c r="J312" s="39">
        <f t="shared" si="9"/>
        <v>1124.3699999999999</v>
      </c>
    </row>
    <row r="313" spans="1:10" ht="15.75" customHeight="1">
      <c r="A313" s="4" t="s">
        <v>1367</v>
      </c>
      <c r="B313" s="5" t="s">
        <v>1368</v>
      </c>
      <c r="C313" s="4" t="s">
        <v>1369</v>
      </c>
      <c r="D313" s="5" t="s">
        <v>1370</v>
      </c>
      <c r="E313" s="5" t="s">
        <v>1371</v>
      </c>
      <c r="F313" s="6">
        <v>4</v>
      </c>
      <c r="G313" s="7">
        <v>24.57</v>
      </c>
      <c r="H313" s="8">
        <v>98.28</v>
      </c>
      <c r="I313" s="40">
        <f t="shared" si="8"/>
        <v>0</v>
      </c>
      <c r="J313" s="39">
        <f t="shared" si="9"/>
        <v>98.28</v>
      </c>
    </row>
    <row r="314" spans="1:10" ht="15.75" customHeight="1">
      <c r="A314" s="4" t="s">
        <v>1372</v>
      </c>
      <c r="B314" s="5" t="s">
        <v>1373</v>
      </c>
      <c r="C314" s="4" t="s">
        <v>1374</v>
      </c>
      <c r="D314" s="5" t="s">
        <v>1375</v>
      </c>
      <c r="E314" s="5" t="s">
        <v>1376</v>
      </c>
      <c r="F314" s="6">
        <v>3</v>
      </c>
      <c r="G314" s="7">
        <v>24.26</v>
      </c>
      <c r="H314" s="8">
        <v>72.78</v>
      </c>
      <c r="I314" s="40">
        <f t="shared" si="8"/>
        <v>0</v>
      </c>
      <c r="J314" s="39">
        <f t="shared" si="9"/>
        <v>72.78</v>
      </c>
    </row>
    <row r="315" spans="1:10" ht="15.75" customHeight="1">
      <c r="A315" s="4" t="s">
        <v>1377</v>
      </c>
      <c r="B315" s="5" t="s">
        <v>1378</v>
      </c>
      <c r="C315" s="4" t="s">
        <v>1379</v>
      </c>
      <c r="D315" s="5" t="s">
        <v>1380</v>
      </c>
      <c r="E315" s="5" t="s">
        <v>1381</v>
      </c>
      <c r="F315" s="6">
        <v>3</v>
      </c>
      <c r="G315" s="7">
        <v>31.95</v>
      </c>
      <c r="H315" s="8">
        <v>95.85</v>
      </c>
      <c r="I315" s="40">
        <f t="shared" si="8"/>
        <v>0</v>
      </c>
      <c r="J315" s="39">
        <f t="shared" si="9"/>
        <v>95.85</v>
      </c>
    </row>
    <row r="316" spans="1:10" ht="15.75" customHeight="1">
      <c r="A316" s="4" t="s">
        <v>1382</v>
      </c>
      <c r="B316" s="5" t="s">
        <v>1383</v>
      </c>
      <c r="C316" s="4" t="s">
        <v>1384</v>
      </c>
      <c r="D316" s="5" t="s">
        <v>1385</v>
      </c>
      <c r="E316" s="5" t="s">
        <v>1386</v>
      </c>
      <c r="F316" s="6">
        <v>6</v>
      </c>
      <c r="G316" s="7">
        <v>29.85</v>
      </c>
      <c r="H316" s="8">
        <v>179.1</v>
      </c>
      <c r="I316" s="40">
        <f t="shared" si="8"/>
        <v>0</v>
      </c>
      <c r="J316" s="39">
        <f t="shared" si="9"/>
        <v>179.1</v>
      </c>
    </row>
    <row r="317" spans="1:10" ht="15.75" customHeight="1">
      <c r="A317" s="4" t="s">
        <v>1387</v>
      </c>
      <c r="B317" s="5" t="s">
        <v>1388</v>
      </c>
      <c r="C317" s="4" t="s">
        <v>1389</v>
      </c>
      <c r="D317" s="5" t="s">
        <v>1390</v>
      </c>
      <c r="E317" s="5" t="s">
        <v>1391</v>
      </c>
      <c r="F317" s="6">
        <v>9</v>
      </c>
      <c r="G317" s="7">
        <v>18.16</v>
      </c>
      <c r="H317" s="8">
        <v>163.44</v>
      </c>
      <c r="I317" s="40">
        <f t="shared" si="8"/>
        <v>0</v>
      </c>
      <c r="J317" s="39">
        <f t="shared" si="9"/>
        <v>163.44</v>
      </c>
    </row>
    <row r="318" spans="1:10" ht="15.75" customHeight="1">
      <c r="A318" s="4" t="s">
        <v>1392</v>
      </c>
      <c r="B318" s="5" t="s">
        <v>1393</v>
      </c>
      <c r="C318" s="4" t="s">
        <v>1394</v>
      </c>
      <c r="D318" s="5" t="s">
        <v>1395</v>
      </c>
      <c r="E318" s="5" t="s">
        <v>1396</v>
      </c>
      <c r="F318" s="6">
        <v>6</v>
      </c>
      <c r="G318" s="7">
        <v>0</v>
      </c>
      <c r="H318" s="8">
        <v>0</v>
      </c>
      <c r="I318" s="40">
        <f t="shared" si="8"/>
        <v>0</v>
      </c>
      <c r="J318" s="39">
        <f t="shared" si="9"/>
        <v>0</v>
      </c>
    </row>
    <row r="319" spans="1:10" ht="15.75" customHeight="1">
      <c r="A319" s="4" t="s">
        <v>1397</v>
      </c>
      <c r="B319" s="5" t="s">
        <v>1398</v>
      </c>
      <c r="C319" s="4" t="s">
        <v>1399</v>
      </c>
      <c r="D319" s="5" t="s">
        <v>1400</v>
      </c>
      <c r="E319" s="5" t="s">
        <v>1401</v>
      </c>
      <c r="F319" s="6">
        <v>3</v>
      </c>
      <c r="G319" s="7">
        <v>25.34</v>
      </c>
      <c r="H319" s="8">
        <v>76.02</v>
      </c>
      <c r="I319" s="40">
        <f t="shared" si="8"/>
        <v>0</v>
      </c>
      <c r="J319" s="39">
        <f t="shared" si="9"/>
        <v>76.02</v>
      </c>
    </row>
    <row r="320" spans="1:10" ht="15.75" customHeight="1">
      <c r="A320" s="4" t="s">
        <v>1402</v>
      </c>
      <c r="B320" s="5" t="s">
        <v>1403</v>
      </c>
      <c r="C320" s="4" t="s">
        <v>1404</v>
      </c>
      <c r="D320" s="5" t="s">
        <v>1405</v>
      </c>
      <c r="E320" s="5" t="s">
        <v>1406</v>
      </c>
      <c r="F320" s="6">
        <v>3</v>
      </c>
      <c r="G320" s="7">
        <v>0</v>
      </c>
      <c r="H320" s="8">
        <v>0</v>
      </c>
      <c r="I320" s="40">
        <f t="shared" si="8"/>
        <v>0</v>
      </c>
      <c r="J320" s="39">
        <f t="shared" si="9"/>
        <v>0</v>
      </c>
    </row>
    <row r="321" spans="1:10" ht="15.75" customHeight="1">
      <c r="A321" s="4" t="s">
        <v>1407</v>
      </c>
      <c r="B321" s="5" t="s">
        <v>1408</v>
      </c>
      <c r="C321" s="4" t="s">
        <v>1409</v>
      </c>
      <c r="D321" s="5" t="s">
        <v>1410</v>
      </c>
      <c r="E321" s="5" t="s">
        <v>1411</v>
      </c>
      <c r="F321" s="6">
        <v>17.93</v>
      </c>
      <c r="G321" s="7">
        <v>23.23</v>
      </c>
      <c r="H321" s="8">
        <v>416.51</v>
      </c>
      <c r="I321" s="40">
        <f t="shared" si="8"/>
        <v>0</v>
      </c>
      <c r="J321" s="39">
        <f t="shared" si="9"/>
        <v>416.51</v>
      </c>
    </row>
    <row r="322" spans="1:10" ht="15.75" customHeight="1">
      <c r="A322" s="4" t="s">
        <v>1412</v>
      </c>
      <c r="B322" s="5" t="s">
        <v>1413</v>
      </c>
      <c r="C322" s="4" t="s">
        <v>1414</v>
      </c>
      <c r="D322" s="5" t="s">
        <v>1415</v>
      </c>
      <c r="E322" s="5" t="s">
        <v>1416</v>
      </c>
      <c r="F322" s="6">
        <v>6</v>
      </c>
      <c r="G322" s="7">
        <v>47</v>
      </c>
      <c r="H322" s="8">
        <v>282</v>
      </c>
      <c r="I322" s="40">
        <f t="shared" si="8"/>
        <v>0</v>
      </c>
      <c r="J322" s="39">
        <f t="shared" si="9"/>
        <v>282</v>
      </c>
    </row>
    <row r="323" spans="1:10" ht="15.75" customHeight="1">
      <c r="A323" s="4" t="s">
        <v>1417</v>
      </c>
      <c r="B323" s="5" t="s">
        <v>1418</v>
      </c>
      <c r="C323" s="4" t="s">
        <v>1419</v>
      </c>
      <c r="D323" s="5" t="s">
        <v>1420</v>
      </c>
      <c r="E323" s="5" t="s">
        <v>1421</v>
      </c>
      <c r="F323" s="6">
        <v>16</v>
      </c>
      <c r="G323" s="7">
        <v>25.04</v>
      </c>
      <c r="H323" s="8">
        <v>400.64</v>
      </c>
      <c r="I323" s="40">
        <f t="shared" si="8"/>
        <v>0</v>
      </c>
      <c r="J323" s="39">
        <f t="shared" si="9"/>
        <v>400.64</v>
      </c>
    </row>
    <row r="324" spans="1:10" ht="15.75" customHeight="1">
      <c r="A324" s="4" t="s">
        <v>1422</v>
      </c>
      <c r="B324" s="5" t="s">
        <v>1423</v>
      </c>
      <c r="C324" s="4" t="s">
        <v>1424</v>
      </c>
      <c r="D324" s="5" t="s">
        <v>1425</v>
      </c>
      <c r="E324" s="5" t="s">
        <v>1426</v>
      </c>
      <c r="F324" s="6">
        <v>16</v>
      </c>
      <c r="G324" s="7">
        <v>30.19</v>
      </c>
      <c r="H324" s="8">
        <v>483.04</v>
      </c>
      <c r="I324" s="40">
        <f t="shared" si="8"/>
        <v>0</v>
      </c>
      <c r="J324" s="39">
        <f t="shared" si="9"/>
        <v>483.04</v>
      </c>
    </row>
    <row r="325" spans="1:10" ht="19.5" customHeight="1">
      <c r="A325" s="35" t="s">
        <v>1427</v>
      </c>
      <c r="B325" s="63" t="s">
        <v>1428</v>
      </c>
      <c r="C325" s="64"/>
      <c r="D325" s="64"/>
      <c r="E325" s="64"/>
      <c r="F325" s="64"/>
      <c r="G325" s="65"/>
      <c r="H325" s="36">
        <v>4607.57</v>
      </c>
      <c r="I325" s="37">
        <f t="shared" si="8"/>
        <v>0</v>
      </c>
      <c r="J325" s="38">
        <f t="shared" si="9"/>
        <v>4607.57</v>
      </c>
    </row>
    <row r="326" spans="1:10" ht="15.75" customHeight="1">
      <c r="A326" s="4" t="s">
        <v>1429</v>
      </c>
      <c r="B326" s="5" t="s">
        <v>1430</v>
      </c>
      <c r="C326" s="4" t="s">
        <v>1431</v>
      </c>
      <c r="D326" s="5" t="s">
        <v>1432</v>
      </c>
      <c r="E326" s="5" t="s">
        <v>1433</v>
      </c>
      <c r="F326" s="6">
        <v>6</v>
      </c>
      <c r="G326" s="7">
        <v>44.42</v>
      </c>
      <c r="H326" s="8">
        <v>266.52</v>
      </c>
      <c r="I326" s="40">
        <f t="shared" ref="I326:I340" si="10">$I$3</f>
        <v>0</v>
      </c>
      <c r="J326" s="39">
        <f t="shared" si="9"/>
        <v>266.52</v>
      </c>
    </row>
    <row r="327" spans="1:10" ht="15.75" customHeight="1">
      <c r="A327" s="4" t="s">
        <v>1434</v>
      </c>
      <c r="B327" s="5" t="s">
        <v>1435</v>
      </c>
      <c r="C327" s="4" t="s">
        <v>1436</v>
      </c>
      <c r="D327" s="5" t="s">
        <v>1437</v>
      </c>
      <c r="E327" s="5" t="s">
        <v>1438</v>
      </c>
      <c r="F327" s="6">
        <v>3</v>
      </c>
      <c r="G327" s="7">
        <v>69.400000000000006</v>
      </c>
      <c r="H327" s="8">
        <v>208.2</v>
      </c>
      <c r="I327" s="40">
        <f t="shared" si="10"/>
        <v>0</v>
      </c>
      <c r="J327" s="39">
        <f t="shared" ref="J327:J340" si="11">H327-(H327*I327)</f>
        <v>208.2</v>
      </c>
    </row>
    <row r="328" spans="1:10" ht="15.75" customHeight="1">
      <c r="A328" s="4" t="s">
        <v>1439</v>
      </c>
      <c r="B328" s="5" t="s">
        <v>1440</v>
      </c>
      <c r="C328" s="4" t="s">
        <v>1441</v>
      </c>
      <c r="D328" s="5" t="s">
        <v>1442</v>
      </c>
      <c r="E328" s="5" t="s">
        <v>1443</v>
      </c>
      <c r="F328" s="6">
        <v>2</v>
      </c>
      <c r="G328" s="7">
        <v>298</v>
      </c>
      <c r="H328" s="8">
        <v>596</v>
      </c>
      <c r="I328" s="40">
        <f t="shared" si="10"/>
        <v>0</v>
      </c>
      <c r="J328" s="39">
        <f t="shared" si="11"/>
        <v>596</v>
      </c>
    </row>
    <row r="329" spans="1:10" ht="15.75" customHeight="1">
      <c r="A329" s="4" t="s">
        <v>1444</v>
      </c>
      <c r="B329" s="5" t="s">
        <v>1445</v>
      </c>
      <c r="C329" s="4" t="s">
        <v>1446</v>
      </c>
      <c r="D329" s="5" t="s">
        <v>1447</v>
      </c>
      <c r="E329" s="5" t="s">
        <v>1448</v>
      </c>
      <c r="F329" s="6">
        <v>15</v>
      </c>
      <c r="G329" s="7">
        <v>48.79</v>
      </c>
      <c r="H329" s="8">
        <v>731.85</v>
      </c>
      <c r="I329" s="40">
        <f t="shared" si="10"/>
        <v>0</v>
      </c>
      <c r="J329" s="39">
        <f t="shared" si="11"/>
        <v>731.85</v>
      </c>
    </row>
    <row r="330" spans="1:10" ht="15.75" customHeight="1">
      <c r="A330" s="4" t="s">
        <v>1449</v>
      </c>
      <c r="B330" s="5" t="s">
        <v>1450</v>
      </c>
      <c r="C330" s="4" t="s">
        <v>1451</v>
      </c>
      <c r="D330" s="5" t="s">
        <v>1452</v>
      </c>
      <c r="E330" s="5" t="s">
        <v>1453</v>
      </c>
      <c r="F330" s="6">
        <v>15</v>
      </c>
      <c r="G330" s="7">
        <v>76.14</v>
      </c>
      <c r="H330" s="8">
        <v>1142.0999999999999</v>
      </c>
      <c r="I330" s="40">
        <f t="shared" si="10"/>
        <v>0</v>
      </c>
      <c r="J330" s="39">
        <f t="shared" si="11"/>
        <v>1142.0999999999999</v>
      </c>
    </row>
    <row r="331" spans="1:10" ht="15.75" customHeight="1">
      <c r="A331" s="4" t="s">
        <v>1454</v>
      </c>
      <c r="B331" s="5" t="s">
        <v>1455</v>
      </c>
      <c r="C331" s="4" t="s">
        <v>1456</v>
      </c>
      <c r="D331" s="5" t="s">
        <v>1457</v>
      </c>
      <c r="E331" s="5" t="s">
        <v>1458</v>
      </c>
      <c r="F331" s="6">
        <v>10</v>
      </c>
      <c r="G331" s="7">
        <v>166.29</v>
      </c>
      <c r="H331" s="8">
        <v>1662.9</v>
      </c>
      <c r="I331" s="40">
        <f t="shared" si="10"/>
        <v>0</v>
      </c>
      <c r="J331" s="39">
        <f t="shared" si="11"/>
        <v>1662.9</v>
      </c>
    </row>
    <row r="332" spans="1:10" ht="19.5" customHeight="1">
      <c r="A332" s="35" t="s">
        <v>1459</v>
      </c>
      <c r="B332" s="63" t="s">
        <v>1460</v>
      </c>
      <c r="C332" s="64"/>
      <c r="D332" s="64"/>
      <c r="E332" s="64"/>
      <c r="F332" s="64"/>
      <c r="G332" s="65"/>
      <c r="H332" s="36">
        <v>6304</v>
      </c>
      <c r="I332" s="37">
        <f t="shared" si="10"/>
        <v>0</v>
      </c>
      <c r="J332" s="38">
        <f t="shared" si="11"/>
        <v>6304</v>
      </c>
    </row>
    <row r="333" spans="1:10" ht="15.75" customHeight="1">
      <c r="A333" s="4" t="s">
        <v>1461</v>
      </c>
      <c r="B333" s="5" t="s">
        <v>1462</v>
      </c>
      <c r="C333" s="4" t="s">
        <v>1463</v>
      </c>
      <c r="D333" s="5" t="s">
        <v>1464</v>
      </c>
      <c r="E333" s="5" t="s">
        <v>1465</v>
      </c>
      <c r="F333" s="6">
        <v>20</v>
      </c>
      <c r="G333" s="7">
        <v>105.53</v>
      </c>
      <c r="H333" s="8">
        <v>2110.6</v>
      </c>
      <c r="I333" s="40">
        <f t="shared" si="10"/>
        <v>0</v>
      </c>
      <c r="J333" s="39">
        <f t="shared" si="11"/>
        <v>2110.6</v>
      </c>
    </row>
    <row r="334" spans="1:10" ht="15.75" customHeight="1">
      <c r="A334" s="4" t="s">
        <v>1466</v>
      </c>
      <c r="B334" s="5" t="s">
        <v>1467</v>
      </c>
      <c r="C334" s="4" t="s">
        <v>1468</v>
      </c>
      <c r="D334" s="5" t="s">
        <v>1469</v>
      </c>
      <c r="E334" s="5" t="s">
        <v>1470</v>
      </c>
      <c r="F334" s="6">
        <v>10</v>
      </c>
      <c r="G334" s="7">
        <v>69.8</v>
      </c>
      <c r="H334" s="8">
        <v>698</v>
      </c>
      <c r="I334" s="40">
        <f t="shared" si="10"/>
        <v>0</v>
      </c>
      <c r="J334" s="39">
        <f t="shared" si="11"/>
        <v>698</v>
      </c>
    </row>
    <row r="335" spans="1:10" ht="15.75" customHeight="1">
      <c r="A335" s="4" t="s">
        <v>1471</v>
      </c>
      <c r="B335" s="5" t="s">
        <v>1472</v>
      </c>
      <c r="C335" s="4" t="s">
        <v>1473</v>
      </c>
      <c r="D335" s="5" t="s">
        <v>1474</v>
      </c>
      <c r="E335" s="5" t="s">
        <v>1475</v>
      </c>
      <c r="F335" s="6">
        <v>20</v>
      </c>
      <c r="G335" s="7">
        <v>174.77</v>
      </c>
      <c r="H335" s="8">
        <v>3495.4</v>
      </c>
      <c r="I335" s="40">
        <f t="shared" si="10"/>
        <v>0</v>
      </c>
      <c r="J335" s="39">
        <f t="shared" si="11"/>
        <v>3495.4</v>
      </c>
    </row>
    <row r="336" spans="1:10" ht="19.5" customHeight="1">
      <c r="A336" s="35" t="s">
        <v>1476</v>
      </c>
      <c r="B336" s="63" t="s">
        <v>1477</v>
      </c>
      <c r="C336" s="64"/>
      <c r="D336" s="64"/>
      <c r="E336" s="64"/>
      <c r="F336" s="64"/>
      <c r="G336" s="65"/>
      <c r="H336" s="36">
        <v>2745.96</v>
      </c>
      <c r="I336" s="37">
        <f t="shared" si="10"/>
        <v>0</v>
      </c>
      <c r="J336" s="38">
        <f t="shared" si="11"/>
        <v>2745.96</v>
      </c>
    </row>
    <row r="337" spans="1:10" ht="15.75" customHeight="1">
      <c r="A337" s="4" t="s">
        <v>1478</v>
      </c>
      <c r="B337" s="5" t="s">
        <v>1479</v>
      </c>
      <c r="C337" s="4" t="s">
        <v>1480</v>
      </c>
      <c r="D337" s="5" t="s">
        <v>1481</v>
      </c>
      <c r="E337" s="5" t="s">
        <v>1482</v>
      </c>
      <c r="F337" s="6">
        <v>464.63</v>
      </c>
      <c r="G337" s="7">
        <v>5.91</v>
      </c>
      <c r="H337" s="8">
        <v>2745.96</v>
      </c>
      <c r="I337" s="40">
        <f t="shared" si="10"/>
        <v>0</v>
      </c>
      <c r="J337" s="39">
        <f t="shared" si="11"/>
        <v>2745.96</v>
      </c>
    </row>
    <row r="338" spans="1:10" ht="15" customHeight="1">
      <c r="A338" s="1"/>
      <c r="B338" s="1"/>
      <c r="C338" s="1"/>
      <c r="D338" s="1"/>
      <c r="E338" s="1"/>
      <c r="F338" s="66" t="s">
        <v>1483</v>
      </c>
      <c r="G338" s="67"/>
      <c r="H338" s="36">
        <v>254027.06</v>
      </c>
      <c r="I338" s="41">
        <f t="shared" si="10"/>
        <v>0</v>
      </c>
      <c r="J338" s="42">
        <f t="shared" si="11"/>
        <v>254027.06</v>
      </c>
    </row>
    <row r="339" spans="1:10" ht="15" customHeight="1">
      <c r="A339" s="1"/>
      <c r="B339" s="1"/>
      <c r="C339" s="1"/>
      <c r="D339" s="1"/>
      <c r="E339" s="1"/>
      <c r="F339" s="66" t="s">
        <v>1484</v>
      </c>
      <c r="G339" s="67"/>
      <c r="H339" s="36">
        <v>1076731.07</v>
      </c>
      <c r="I339" s="41">
        <f t="shared" si="10"/>
        <v>0</v>
      </c>
      <c r="J339" s="42">
        <f t="shared" si="11"/>
        <v>1076731.07</v>
      </c>
    </row>
    <row r="340" spans="1:10" ht="15" customHeight="1">
      <c r="A340" s="1"/>
      <c r="B340" s="1"/>
      <c r="C340" s="1"/>
      <c r="D340" s="1"/>
      <c r="E340" s="1"/>
      <c r="F340" s="66" t="s">
        <v>1485</v>
      </c>
      <c r="G340" s="67"/>
      <c r="H340" s="36">
        <v>1330758.1299999999</v>
      </c>
      <c r="I340" s="41">
        <f t="shared" si="10"/>
        <v>0</v>
      </c>
      <c r="J340" s="42">
        <f t="shared" si="11"/>
        <v>1330758.1299999999</v>
      </c>
    </row>
    <row r="341" spans="1:10" ht="15.75" customHeight="1"/>
    <row r="342" spans="1:10" ht="15.75" customHeight="1"/>
    <row r="343" spans="1:10" ht="15.75" customHeight="1"/>
    <row r="344" spans="1:10" ht="15.75" customHeight="1"/>
    <row r="345" spans="1:10" ht="15.75" customHeight="1"/>
    <row r="346" spans="1:10" ht="15.75" customHeight="1"/>
    <row r="347" spans="1:10" ht="15.75" customHeight="1"/>
    <row r="348" spans="1:10" ht="15.75" customHeight="1"/>
    <row r="349" spans="1:10" ht="15.75" customHeight="1"/>
    <row r="350" spans="1:10" ht="15.75" customHeight="1"/>
    <row r="351" spans="1:10" ht="15.75" customHeight="1"/>
    <row r="352" spans="1:10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8">
    <mergeCell ref="B161:G161"/>
    <mergeCell ref="B163:G163"/>
    <mergeCell ref="B167:G167"/>
    <mergeCell ref="B177:G177"/>
    <mergeCell ref="B178:G178"/>
    <mergeCell ref="B182:G182"/>
    <mergeCell ref="B186:G186"/>
    <mergeCell ref="B190:G190"/>
    <mergeCell ref="B192:G192"/>
    <mergeCell ref="B193:G193"/>
    <mergeCell ref="B221:G221"/>
    <mergeCell ref="B230:G230"/>
    <mergeCell ref="B233:G233"/>
    <mergeCell ref="B234:G234"/>
    <mergeCell ref="A1:H1"/>
    <mergeCell ref="B2:G2"/>
    <mergeCell ref="B5:G5"/>
    <mergeCell ref="B16:G16"/>
    <mergeCell ref="B19:G19"/>
    <mergeCell ref="B20:G20"/>
    <mergeCell ref="B27:G27"/>
    <mergeCell ref="B28:G28"/>
    <mergeCell ref="B29:G29"/>
    <mergeCell ref="B37:G37"/>
    <mergeCell ref="B44:G44"/>
    <mergeCell ref="B52:G52"/>
    <mergeCell ref="B53:G53"/>
    <mergeCell ref="B59:G59"/>
    <mergeCell ref="B64:G64"/>
    <mergeCell ref="B65:G65"/>
    <mergeCell ref="B71:G71"/>
    <mergeCell ref="B77:G77"/>
    <mergeCell ref="B82:G82"/>
    <mergeCell ref="B85:G85"/>
    <mergeCell ref="B90:G90"/>
    <mergeCell ref="B91:G91"/>
    <mergeCell ref="B96:G96"/>
    <mergeCell ref="B99:G99"/>
    <mergeCell ref="B105:G105"/>
    <mergeCell ref="B108:G108"/>
    <mergeCell ref="B109:G109"/>
    <mergeCell ref="B110:G110"/>
    <mergeCell ref="B116:G116"/>
    <mergeCell ref="B121:G121"/>
    <mergeCell ref="B126:G126"/>
    <mergeCell ref="B132:G132"/>
    <mergeCell ref="B134:G134"/>
    <mergeCell ref="B135:G135"/>
    <mergeCell ref="B139:G139"/>
    <mergeCell ref="B140:G140"/>
    <mergeCell ref="B144:G144"/>
    <mergeCell ref="B146:G146"/>
    <mergeCell ref="B148:G148"/>
    <mergeCell ref="B152:G152"/>
    <mergeCell ref="B153:G153"/>
    <mergeCell ref="B158:G158"/>
    <mergeCell ref="B332:G332"/>
    <mergeCell ref="B336:G336"/>
    <mergeCell ref="F338:G338"/>
    <mergeCell ref="F339:G339"/>
    <mergeCell ref="F340:G340"/>
    <mergeCell ref="B287:G287"/>
    <mergeCell ref="B325:G325"/>
    <mergeCell ref="B243:G243"/>
    <mergeCell ref="B247:G247"/>
    <mergeCell ref="B253:G253"/>
    <mergeCell ref="B259:G259"/>
    <mergeCell ref="B260:G260"/>
  </mergeCells>
  <pageMargins left="0.5" right="0.5" top="0.5" bottom="0.5" header="0" footer="0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Q1000"/>
  <sheetViews>
    <sheetView topLeftCell="C63" zoomScale="85" zoomScaleNormal="85" workbookViewId="0">
      <selection activeCell="O40" sqref="O40"/>
    </sheetView>
  </sheetViews>
  <sheetFormatPr defaultColWidth="14.42578125" defaultRowHeight="15" customHeight="1"/>
  <cols>
    <col min="1" max="1" width="9.28515625" customWidth="1"/>
    <col min="2" max="2" width="28.85546875" bestFit="1" customWidth="1"/>
    <col min="3" max="3" width="14.7109375" bestFit="1" customWidth="1"/>
    <col min="4" max="4" width="11.85546875" customWidth="1"/>
    <col min="5" max="8" width="13.140625" bestFit="1" customWidth="1"/>
    <col min="9" max="9" width="6.85546875" customWidth="1"/>
    <col min="10" max="10" width="13.140625" bestFit="1" customWidth="1"/>
    <col min="11" max="17" width="14.7109375" bestFit="1" customWidth="1"/>
    <col min="18" max="26" width="8.7109375" customWidth="1"/>
  </cols>
  <sheetData>
    <row r="1" spans="1:17" ht="252" customHeight="1">
      <c r="A1" s="68"/>
      <c r="B1" s="67"/>
      <c r="C1" s="67"/>
      <c r="D1" s="67"/>
      <c r="E1" s="67"/>
      <c r="F1" s="67"/>
      <c r="G1" s="67"/>
      <c r="H1" s="67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>
      <c r="A2" s="9" t="s">
        <v>1486</v>
      </c>
      <c r="B2" s="9" t="s">
        <v>1487</v>
      </c>
      <c r="C2" s="9" t="s">
        <v>1488</v>
      </c>
      <c r="D2" s="9" t="s">
        <v>1489</v>
      </c>
      <c r="E2" s="9" t="s">
        <v>1490</v>
      </c>
      <c r="F2" s="9" t="s">
        <v>1491</v>
      </c>
      <c r="G2" s="9" t="s">
        <v>1492</v>
      </c>
      <c r="H2" s="102" t="s">
        <v>1493</v>
      </c>
      <c r="I2" s="93"/>
      <c r="J2" s="9" t="s">
        <v>1494</v>
      </c>
      <c r="K2" s="9" t="s">
        <v>1495</v>
      </c>
      <c r="L2" s="9" t="s">
        <v>1496</v>
      </c>
      <c r="M2" s="9" t="s">
        <v>1497</v>
      </c>
      <c r="N2" s="9" t="s">
        <v>1498</v>
      </c>
      <c r="O2" s="9" t="s">
        <v>1499</v>
      </c>
      <c r="P2" s="9" t="s">
        <v>1500</v>
      </c>
      <c r="Q2" s="10" t="s">
        <v>1501</v>
      </c>
    </row>
    <row r="3" spans="1:17" ht="12" customHeight="1">
      <c r="A3" s="101" t="s">
        <v>1502</v>
      </c>
      <c r="B3" s="98" t="s">
        <v>1503</v>
      </c>
      <c r="C3" s="100">
        <v>60547.82</v>
      </c>
      <c r="D3" s="11">
        <v>0.3</v>
      </c>
      <c r="E3" s="11">
        <v>0.1</v>
      </c>
      <c r="F3" s="11">
        <v>0.1</v>
      </c>
      <c r="G3" s="11">
        <v>0.1</v>
      </c>
      <c r="H3" s="96">
        <v>0.1</v>
      </c>
      <c r="I3" s="97"/>
      <c r="J3" s="11">
        <v>0.05</v>
      </c>
      <c r="K3" s="11">
        <v>0.05</v>
      </c>
      <c r="L3" s="12"/>
      <c r="M3" s="11">
        <v>0.05</v>
      </c>
      <c r="N3" s="11">
        <v>0.05</v>
      </c>
      <c r="O3" s="11">
        <v>0.05</v>
      </c>
      <c r="P3" s="11">
        <v>0.05</v>
      </c>
      <c r="Q3" s="13">
        <v>1</v>
      </c>
    </row>
    <row r="4" spans="1:17" ht="12.75" customHeight="1">
      <c r="A4" s="99"/>
      <c r="B4" s="99"/>
      <c r="C4" s="99"/>
      <c r="D4" s="14">
        <v>18164.349999999999</v>
      </c>
      <c r="E4" s="14">
        <v>6054.78</v>
      </c>
      <c r="F4" s="14">
        <v>6054.78</v>
      </c>
      <c r="G4" s="14">
        <v>6054.78</v>
      </c>
      <c r="H4" s="92">
        <v>6054.78</v>
      </c>
      <c r="I4" s="93"/>
      <c r="J4" s="14">
        <v>3027.39</v>
      </c>
      <c r="K4" s="14">
        <v>3027.39</v>
      </c>
      <c r="L4" s="15"/>
      <c r="M4" s="14">
        <v>3027.39</v>
      </c>
      <c r="N4" s="14">
        <v>3027.39</v>
      </c>
      <c r="O4" s="14">
        <v>3027.39</v>
      </c>
      <c r="P4" s="14">
        <v>3027.4</v>
      </c>
      <c r="Q4" s="16">
        <v>60547.82</v>
      </c>
    </row>
    <row r="5" spans="1:17" ht="12" customHeight="1">
      <c r="A5" s="101" t="s">
        <v>1504</v>
      </c>
      <c r="B5" s="98" t="s">
        <v>1505</v>
      </c>
      <c r="C5" s="100">
        <v>7788.8</v>
      </c>
      <c r="D5" s="11">
        <v>0.6</v>
      </c>
      <c r="E5" s="11">
        <v>0.4</v>
      </c>
      <c r="F5" s="12"/>
      <c r="G5" s="12"/>
      <c r="H5" s="17"/>
      <c r="I5" s="18"/>
      <c r="J5" s="12"/>
      <c r="K5" s="12"/>
      <c r="L5" s="12"/>
      <c r="M5" s="12"/>
      <c r="N5" s="12"/>
      <c r="O5" s="12"/>
      <c r="P5" s="12"/>
      <c r="Q5" s="13">
        <v>1</v>
      </c>
    </row>
    <row r="6" spans="1:17" ht="12.75" customHeight="1">
      <c r="A6" s="99"/>
      <c r="B6" s="99"/>
      <c r="C6" s="99"/>
      <c r="D6" s="14">
        <v>4673.28</v>
      </c>
      <c r="E6" s="14">
        <v>3115.52</v>
      </c>
      <c r="F6" s="15"/>
      <c r="G6" s="15"/>
      <c r="H6" s="19"/>
      <c r="I6" s="20"/>
      <c r="J6" s="15"/>
      <c r="K6" s="15"/>
      <c r="L6" s="15"/>
      <c r="M6" s="15"/>
      <c r="N6" s="15"/>
      <c r="O6" s="15"/>
      <c r="P6" s="15"/>
      <c r="Q6" s="16">
        <v>7788.8</v>
      </c>
    </row>
    <row r="7" spans="1:17" ht="12" customHeight="1">
      <c r="A7" s="101" t="s">
        <v>1506</v>
      </c>
      <c r="B7" s="98" t="s">
        <v>1507</v>
      </c>
      <c r="C7" s="100">
        <v>65586.19</v>
      </c>
      <c r="D7" s="11">
        <v>0.5</v>
      </c>
      <c r="E7" s="11">
        <v>0.5</v>
      </c>
      <c r="F7" s="12"/>
      <c r="G7" s="12"/>
      <c r="H7" s="17"/>
      <c r="I7" s="18"/>
      <c r="J7" s="12"/>
      <c r="K7" s="12"/>
      <c r="L7" s="12"/>
      <c r="M7" s="12"/>
      <c r="N7" s="12"/>
      <c r="O7" s="12"/>
      <c r="P7" s="12"/>
      <c r="Q7" s="13">
        <v>1</v>
      </c>
    </row>
    <row r="8" spans="1:17" ht="12.75" customHeight="1">
      <c r="A8" s="99"/>
      <c r="B8" s="99"/>
      <c r="C8" s="99"/>
      <c r="D8" s="14">
        <v>32793.1</v>
      </c>
      <c r="E8" s="14">
        <v>32793.089999999997</v>
      </c>
      <c r="F8" s="15"/>
      <c r="G8" s="15"/>
      <c r="H8" s="19"/>
      <c r="I8" s="20"/>
      <c r="J8" s="15"/>
      <c r="K8" s="15"/>
      <c r="L8" s="15"/>
      <c r="M8" s="15"/>
      <c r="N8" s="15"/>
      <c r="O8" s="15"/>
      <c r="P8" s="15"/>
      <c r="Q8" s="16">
        <v>65586.19</v>
      </c>
    </row>
    <row r="9" spans="1:17" ht="12" customHeight="1">
      <c r="A9" s="101" t="s">
        <v>1508</v>
      </c>
      <c r="B9" s="98" t="s">
        <v>1509</v>
      </c>
      <c r="C9" s="100">
        <v>505586.62</v>
      </c>
      <c r="D9" s="12"/>
      <c r="E9" s="11">
        <v>0.3</v>
      </c>
      <c r="F9" s="11">
        <v>0.4</v>
      </c>
      <c r="G9" s="11">
        <v>0.3</v>
      </c>
      <c r="H9" s="17"/>
      <c r="I9" s="18"/>
      <c r="J9" s="12"/>
      <c r="K9" s="12"/>
      <c r="L9" s="12"/>
      <c r="M9" s="12"/>
      <c r="N9" s="12"/>
      <c r="O9" s="12"/>
      <c r="P9" s="12"/>
      <c r="Q9" s="13">
        <v>1</v>
      </c>
    </row>
    <row r="10" spans="1:17" ht="12.75" customHeight="1">
      <c r="A10" s="99"/>
      <c r="B10" s="99"/>
      <c r="C10" s="99"/>
      <c r="D10" s="15"/>
      <c r="E10" s="14">
        <v>151675.99</v>
      </c>
      <c r="F10" s="14">
        <v>202234.65</v>
      </c>
      <c r="G10" s="14">
        <v>151675.98000000001</v>
      </c>
      <c r="H10" s="19"/>
      <c r="I10" s="20"/>
      <c r="J10" s="15"/>
      <c r="K10" s="15"/>
      <c r="L10" s="15"/>
      <c r="M10" s="15"/>
      <c r="N10" s="15"/>
      <c r="O10" s="15"/>
      <c r="P10" s="15"/>
      <c r="Q10" s="16">
        <v>505586.62</v>
      </c>
    </row>
    <row r="11" spans="1:17" ht="12" customHeight="1">
      <c r="A11" s="101" t="s">
        <v>1510</v>
      </c>
      <c r="B11" s="98" t="s">
        <v>1511</v>
      </c>
      <c r="C11" s="100">
        <v>51720.800000000003</v>
      </c>
      <c r="D11" s="12"/>
      <c r="E11" s="12"/>
      <c r="F11" s="11">
        <v>0.2</v>
      </c>
      <c r="G11" s="11">
        <v>0.4</v>
      </c>
      <c r="H11" s="96">
        <v>0.4</v>
      </c>
      <c r="I11" s="97"/>
      <c r="J11" s="12"/>
      <c r="K11" s="12"/>
      <c r="L11" s="12"/>
      <c r="M11" s="12"/>
      <c r="N11" s="12"/>
      <c r="O11" s="12"/>
      <c r="P11" s="12"/>
      <c r="Q11" s="13">
        <v>1</v>
      </c>
    </row>
    <row r="12" spans="1:17" ht="12.75" customHeight="1">
      <c r="A12" s="99"/>
      <c r="B12" s="99"/>
      <c r="C12" s="99"/>
      <c r="D12" s="15"/>
      <c r="E12" s="15"/>
      <c r="F12" s="14">
        <v>10344.16</v>
      </c>
      <c r="G12" s="14">
        <v>20688.32</v>
      </c>
      <c r="H12" s="92">
        <v>20688.32</v>
      </c>
      <c r="I12" s="93"/>
      <c r="J12" s="15"/>
      <c r="K12" s="15"/>
      <c r="L12" s="15"/>
      <c r="M12" s="15"/>
      <c r="N12" s="15"/>
      <c r="O12" s="15"/>
      <c r="P12" s="15"/>
      <c r="Q12" s="16">
        <v>51720.800000000003</v>
      </c>
    </row>
    <row r="13" spans="1:17" ht="12" customHeight="1">
      <c r="A13" s="101" t="s">
        <v>1512</v>
      </c>
      <c r="B13" s="98" t="s">
        <v>1513</v>
      </c>
      <c r="C13" s="100">
        <v>75168.960000000006</v>
      </c>
      <c r="D13" s="12"/>
      <c r="E13" s="12"/>
      <c r="F13" s="12"/>
      <c r="G13" s="12"/>
      <c r="H13" s="96">
        <v>0.2</v>
      </c>
      <c r="I13" s="97"/>
      <c r="J13" s="11">
        <v>0.5</v>
      </c>
      <c r="K13" s="11">
        <v>0.3</v>
      </c>
      <c r="L13" s="12"/>
      <c r="M13" s="12"/>
      <c r="N13" s="12"/>
      <c r="O13" s="12"/>
      <c r="P13" s="12"/>
      <c r="Q13" s="13">
        <v>1</v>
      </c>
    </row>
    <row r="14" spans="1:17" ht="12.75" customHeight="1">
      <c r="A14" s="99"/>
      <c r="B14" s="99"/>
      <c r="C14" s="99"/>
      <c r="D14" s="15"/>
      <c r="E14" s="15"/>
      <c r="F14" s="15"/>
      <c r="G14" s="15"/>
      <c r="H14" s="92">
        <v>15033.79</v>
      </c>
      <c r="I14" s="93"/>
      <c r="J14" s="14">
        <v>37584.480000000003</v>
      </c>
      <c r="K14" s="14">
        <v>22550.69</v>
      </c>
      <c r="L14" s="15"/>
      <c r="M14" s="15"/>
      <c r="N14" s="15"/>
      <c r="O14" s="15"/>
      <c r="P14" s="15"/>
      <c r="Q14" s="16">
        <v>75168.960000000006</v>
      </c>
    </row>
    <row r="15" spans="1:17" ht="12" customHeight="1">
      <c r="A15" s="101" t="s">
        <v>1514</v>
      </c>
      <c r="B15" s="98" t="s">
        <v>1515</v>
      </c>
      <c r="C15" s="100">
        <v>93313.279999999999</v>
      </c>
      <c r="D15" s="12"/>
      <c r="E15" s="12"/>
      <c r="F15" s="12"/>
      <c r="G15" s="12"/>
      <c r="H15" s="96">
        <v>0.2</v>
      </c>
      <c r="I15" s="97"/>
      <c r="J15" s="11">
        <v>0.4</v>
      </c>
      <c r="K15" s="11">
        <v>0.4</v>
      </c>
      <c r="L15" s="12"/>
      <c r="M15" s="12"/>
      <c r="N15" s="12"/>
      <c r="O15" s="12"/>
      <c r="P15" s="12"/>
      <c r="Q15" s="13">
        <v>1</v>
      </c>
    </row>
    <row r="16" spans="1:17" ht="12.75" customHeight="1">
      <c r="A16" s="99"/>
      <c r="B16" s="99"/>
      <c r="C16" s="99"/>
      <c r="D16" s="15"/>
      <c r="E16" s="15"/>
      <c r="F16" s="15"/>
      <c r="G16" s="15"/>
      <c r="H16" s="92">
        <v>18662.66</v>
      </c>
      <c r="I16" s="93"/>
      <c r="J16" s="14">
        <v>37325.31</v>
      </c>
      <c r="K16" s="14">
        <v>37325.31</v>
      </c>
      <c r="L16" s="15"/>
      <c r="M16" s="15"/>
      <c r="N16" s="15"/>
      <c r="O16" s="15"/>
      <c r="P16" s="15"/>
      <c r="Q16" s="62">
        <v>93313.279999999999</v>
      </c>
    </row>
    <row r="17" spans="1:17" ht="12" customHeight="1">
      <c r="A17" s="101" t="s">
        <v>1516</v>
      </c>
      <c r="B17" s="98" t="s">
        <v>1517</v>
      </c>
      <c r="C17" s="100">
        <v>10889.59</v>
      </c>
      <c r="D17" s="12"/>
      <c r="E17" s="12"/>
      <c r="F17" s="12"/>
      <c r="G17" s="12"/>
      <c r="H17" s="96">
        <v>0.3</v>
      </c>
      <c r="I17" s="97"/>
      <c r="J17" s="11">
        <v>0.3</v>
      </c>
      <c r="K17" s="11">
        <v>0.4</v>
      </c>
      <c r="L17" s="12"/>
      <c r="M17" s="12"/>
      <c r="N17" s="12"/>
      <c r="O17" s="12"/>
      <c r="P17" s="12"/>
      <c r="Q17" s="13">
        <v>1</v>
      </c>
    </row>
    <row r="18" spans="1:17" ht="12.75" customHeight="1">
      <c r="A18" s="99"/>
      <c r="B18" s="99"/>
      <c r="C18" s="99"/>
      <c r="D18" s="15"/>
      <c r="E18" s="15"/>
      <c r="F18" s="15"/>
      <c r="G18" s="15"/>
      <c r="H18" s="92">
        <v>3266.88</v>
      </c>
      <c r="I18" s="93"/>
      <c r="J18" s="14">
        <v>3266.88</v>
      </c>
      <c r="K18" s="14">
        <v>4355.83</v>
      </c>
      <c r="L18" s="15"/>
      <c r="M18" s="15"/>
      <c r="N18" s="15"/>
      <c r="O18" s="15"/>
      <c r="P18" s="15"/>
      <c r="Q18" s="16">
        <v>10889.59</v>
      </c>
    </row>
    <row r="19" spans="1:17" ht="12" customHeight="1">
      <c r="A19" s="101" t="s">
        <v>1518</v>
      </c>
      <c r="B19" s="98" t="s">
        <v>1519</v>
      </c>
      <c r="C19" s="100">
        <v>108269.7</v>
      </c>
      <c r="D19" s="12"/>
      <c r="E19" s="12"/>
      <c r="F19" s="12"/>
      <c r="G19" s="12"/>
      <c r="H19" s="17"/>
      <c r="I19" s="18"/>
      <c r="J19" s="11">
        <v>0.1</v>
      </c>
      <c r="K19" s="11">
        <v>0.2</v>
      </c>
      <c r="L19" s="11">
        <v>0.2</v>
      </c>
      <c r="M19" s="11">
        <v>0.4</v>
      </c>
      <c r="N19" s="11">
        <v>0.1</v>
      </c>
      <c r="O19" s="12"/>
      <c r="P19" s="12"/>
      <c r="Q19" s="13">
        <v>1</v>
      </c>
    </row>
    <row r="20" spans="1:17" ht="12.75" customHeight="1">
      <c r="A20" s="99"/>
      <c r="B20" s="99"/>
      <c r="C20" s="99"/>
      <c r="D20" s="15"/>
      <c r="E20" s="15"/>
      <c r="F20" s="15"/>
      <c r="G20" s="15"/>
      <c r="H20" s="19"/>
      <c r="I20" s="20"/>
      <c r="J20" s="14">
        <v>10826.97</v>
      </c>
      <c r="K20" s="14">
        <v>21653.94</v>
      </c>
      <c r="L20" s="14">
        <v>21653.94</v>
      </c>
      <c r="M20" s="14">
        <v>43307.88</v>
      </c>
      <c r="N20" s="14">
        <v>10826.97</v>
      </c>
      <c r="O20" s="15"/>
      <c r="P20" s="15"/>
      <c r="Q20" s="16">
        <v>108269.7</v>
      </c>
    </row>
    <row r="21" spans="1:17" ht="12" customHeight="1">
      <c r="A21" s="101" t="s">
        <v>1520</v>
      </c>
      <c r="B21" s="98" t="s">
        <v>1521</v>
      </c>
      <c r="C21" s="100">
        <v>50026.92</v>
      </c>
      <c r="D21" s="12"/>
      <c r="E21" s="12"/>
      <c r="F21" s="12"/>
      <c r="G21" s="11">
        <v>0.17379999999999998</v>
      </c>
      <c r="H21" s="96">
        <v>0.29020000000000001</v>
      </c>
      <c r="I21" s="97"/>
      <c r="J21" s="11">
        <v>0.18719999999999998</v>
      </c>
      <c r="K21" s="11">
        <v>7.0800000000000002E-2</v>
      </c>
      <c r="L21" s="11">
        <v>7.0800000000000002E-2</v>
      </c>
      <c r="M21" s="11">
        <v>8.4399999999999989E-2</v>
      </c>
      <c r="N21" s="11">
        <v>4.0899999999999999E-2</v>
      </c>
      <c r="O21" s="11">
        <v>4.0899999999999999E-2</v>
      </c>
      <c r="P21" s="11">
        <v>4.0999999999999995E-2</v>
      </c>
      <c r="Q21" s="13">
        <v>1</v>
      </c>
    </row>
    <row r="22" spans="1:17" ht="12.75" customHeight="1">
      <c r="A22" s="99"/>
      <c r="B22" s="99"/>
      <c r="C22" s="99"/>
      <c r="D22" s="15"/>
      <c r="E22" s="15"/>
      <c r="F22" s="15"/>
      <c r="G22" s="14">
        <v>9081.31</v>
      </c>
      <c r="H22" s="92">
        <v>14720.88</v>
      </c>
      <c r="I22" s="93"/>
      <c r="J22" s="14">
        <v>9069.9699999999993</v>
      </c>
      <c r="K22" s="14">
        <v>3430.4</v>
      </c>
      <c r="L22" s="14">
        <v>3430.4</v>
      </c>
      <c r="M22" s="14">
        <v>4116.74</v>
      </c>
      <c r="N22" s="14">
        <v>2059.0700000000002</v>
      </c>
      <c r="O22" s="14">
        <v>2059.0700000000002</v>
      </c>
      <c r="P22" s="14">
        <v>2059.08</v>
      </c>
      <c r="Q22" s="16">
        <v>50026.92</v>
      </c>
    </row>
    <row r="23" spans="1:17" ht="12" customHeight="1">
      <c r="A23" s="101" t="s">
        <v>1522</v>
      </c>
      <c r="B23" s="98" t="s">
        <v>1523</v>
      </c>
      <c r="C23" s="100">
        <v>90635.71</v>
      </c>
      <c r="D23" s="12"/>
      <c r="E23" s="12"/>
      <c r="F23" s="11">
        <v>0.7</v>
      </c>
      <c r="G23" s="11">
        <v>0.3</v>
      </c>
      <c r="H23" s="17"/>
      <c r="I23" s="18"/>
      <c r="J23" s="12"/>
      <c r="K23" s="12"/>
      <c r="L23" s="12"/>
      <c r="M23" s="12"/>
      <c r="N23" s="12"/>
      <c r="O23" s="12"/>
      <c r="P23" s="12"/>
      <c r="Q23" s="13">
        <v>1</v>
      </c>
    </row>
    <row r="24" spans="1:17" ht="12.75" customHeight="1">
      <c r="A24" s="99"/>
      <c r="B24" s="99"/>
      <c r="C24" s="99"/>
      <c r="D24" s="15"/>
      <c r="E24" s="15"/>
      <c r="F24" s="14">
        <v>63445</v>
      </c>
      <c r="G24" s="14">
        <v>27190.71</v>
      </c>
      <c r="H24" s="19"/>
      <c r="I24" s="20"/>
      <c r="J24" s="15"/>
      <c r="K24" s="15"/>
      <c r="L24" s="15"/>
      <c r="M24" s="15"/>
      <c r="N24" s="15"/>
      <c r="O24" s="15"/>
      <c r="P24" s="15"/>
      <c r="Q24" s="16">
        <v>90635.71</v>
      </c>
    </row>
    <row r="25" spans="1:17" ht="12" customHeight="1">
      <c r="A25" s="101" t="s">
        <v>1524</v>
      </c>
      <c r="B25" s="98" t="s">
        <v>1525</v>
      </c>
      <c r="C25" s="100">
        <v>59993.08</v>
      </c>
      <c r="D25" s="12"/>
      <c r="E25" s="12"/>
      <c r="F25" s="12"/>
      <c r="G25" s="12"/>
      <c r="H25" s="17"/>
      <c r="I25" s="18"/>
      <c r="J25" s="12"/>
      <c r="K25" s="11">
        <v>3.8599999999999995E-2</v>
      </c>
      <c r="L25" s="11">
        <v>0.1072</v>
      </c>
      <c r="M25" s="11">
        <v>0.27429999999999999</v>
      </c>
      <c r="N25" s="11">
        <v>0.3024</v>
      </c>
      <c r="O25" s="11">
        <v>0.18059999999999998</v>
      </c>
      <c r="P25" s="11">
        <v>9.69E-2</v>
      </c>
      <c r="Q25" s="13">
        <v>1</v>
      </c>
    </row>
    <row r="26" spans="1:17" ht="12.75" customHeight="1">
      <c r="A26" s="99"/>
      <c r="B26" s="99"/>
      <c r="C26" s="99"/>
      <c r="D26" s="15"/>
      <c r="E26" s="15"/>
      <c r="F26" s="15"/>
      <c r="G26" s="15"/>
      <c r="H26" s="19"/>
      <c r="I26" s="20"/>
      <c r="J26" s="15"/>
      <c r="K26" s="14">
        <v>2308.12</v>
      </c>
      <c r="L26" s="14">
        <v>6418.81</v>
      </c>
      <c r="M26" s="14">
        <v>16448.75</v>
      </c>
      <c r="N26" s="14">
        <v>18143.009999999998</v>
      </c>
      <c r="O26" s="14">
        <v>10842.45</v>
      </c>
      <c r="P26" s="14">
        <v>5831.94</v>
      </c>
      <c r="Q26" s="16">
        <v>59993.08</v>
      </c>
    </row>
    <row r="27" spans="1:17" ht="12" customHeight="1">
      <c r="A27" s="101" t="s">
        <v>1526</v>
      </c>
      <c r="B27" s="98" t="s">
        <v>1527</v>
      </c>
      <c r="C27" s="100">
        <v>96029.51</v>
      </c>
      <c r="D27" s="11">
        <v>3.2099999999999997E-2</v>
      </c>
      <c r="E27" s="11">
        <v>3.2099999999999997E-2</v>
      </c>
      <c r="F27" s="12"/>
      <c r="G27" s="12"/>
      <c r="H27" s="96">
        <v>4.82E-2</v>
      </c>
      <c r="I27" s="97"/>
      <c r="J27" s="11">
        <v>0.15609999999999999</v>
      </c>
      <c r="K27" s="11">
        <v>0.15130000000000002</v>
      </c>
      <c r="L27" s="11">
        <v>0.17199999999999999</v>
      </c>
      <c r="M27" s="11">
        <v>0.23920000000000002</v>
      </c>
      <c r="N27" s="11">
        <v>0.13730000000000001</v>
      </c>
      <c r="O27" s="11">
        <v>2.4500000000000001E-2</v>
      </c>
      <c r="P27" s="11">
        <v>7.1999999999999998E-3</v>
      </c>
      <c r="Q27" s="13">
        <v>1</v>
      </c>
    </row>
    <row r="28" spans="1:17" ht="12.75" customHeight="1">
      <c r="A28" s="99"/>
      <c r="B28" s="99"/>
      <c r="C28" s="99"/>
      <c r="D28" s="14">
        <v>3082.55</v>
      </c>
      <c r="E28" s="14">
        <v>3082.55</v>
      </c>
      <c r="F28" s="15"/>
      <c r="G28" s="15"/>
      <c r="H28" s="92">
        <v>4628.62</v>
      </c>
      <c r="I28" s="93"/>
      <c r="J28" s="14">
        <v>14990.21</v>
      </c>
      <c r="K28" s="14">
        <v>14529.26</v>
      </c>
      <c r="L28" s="14">
        <v>16517.080000000002</v>
      </c>
      <c r="M28" s="14">
        <v>22970.26</v>
      </c>
      <c r="N28" s="14">
        <v>13184.85</v>
      </c>
      <c r="O28" s="14">
        <v>2352.7199999999998</v>
      </c>
      <c r="P28" s="14">
        <v>691.41</v>
      </c>
      <c r="Q28" s="16">
        <v>96029.51</v>
      </c>
    </row>
    <row r="29" spans="1:17" ht="12" customHeight="1">
      <c r="A29" s="101" t="s">
        <v>1528</v>
      </c>
      <c r="B29" s="98" t="s">
        <v>1529</v>
      </c>
      <c r="C29" s="100">
        <v>9464.7999999999993</v>
      </c>
      <c r="D29" s="12"/>
      <c r="E29" s="12"/>
      <c r="F29" s="12"/>
      <c r="G29" s="12"/>
      <c r="H29" s="17"/>
      <c r="I29" s="18"/>
      <c r="J29" s="11">
        <v>0.21410000000000001</v>
      </c>
      <c r="K29" s="11">
        <v>0.21410000000000001</v>
      </c>
      <c r="L29" s="12"/>
      <c r="M29" s="12"/>
      <c r="N29" s="12"/>
      <c r="O29" s="12"/>
      <c r="P29" s="11">
        <v>0.57179999999999997</v>
      </c>
      <c r="Q29" s="13">
        <v>1</v>
      </c>
    </row>
    <row r="30" spans="1:17" ht="12.75" customHeight="1">
      <c r="A30" s="99"/>
      <c r="B30" s="99"/>
      <c r="C30" s="99"/>
      <c r="D30" s="15"/>
      <c r="E30" s="15"/>
      <c r="F30" s="15"/>
      <c r="G30" s="15"/>
      <c r="H30" s="19"/>
      <c r="I30" s="20"/>
      <c r="J30" s="14">
        <v>2035.35</v>
      </c>
      <c r="K30" s="14">
        <v>2035.35</v>
      </c>
      <c r="L30" s="15"/>
      <c r="M30" s="15"/>
      <c r="N30" s="15"/>
      <c r="O30" s="15"/>
      <c r="P30" s="14">
        <v>5394.1</v>
      </c>
      <c r="Q30" s="16">
        <v>9464.7999999999993</v>
      </c>
    </row>
    <row r="31" spans="1:17" ht="12" customHeight="1">
      <c r="A31" s="101" t="s">
        <v>1530</v>
      </c>
      <c r="B31" s="98" t="s">
        <v>1531</v>
      </c>
      <c r="C31" s="100">
        <v>36686.39</v>
      </c>
      <c r="D31" s="11">
        <v>8.7400000000000005E-2</v>
      </c>
      <c r="E31" s="11">
        <v>0.33560000000000001</v>
      </c>
      <c r="F31" s="11">
        <v>0.34970000000000001</v>
      </c>
      <c r="G31" s="12"/>
      <c r="H31" s="17"/>
      <c r="I31" s="18"/>
      <c r="J31" s="12"/>
      <c r="K31" s="11">
        <v>5.0700000000000002E-2</v>
      </c>
      <c r="L31" s="11">
        <v>5.0700000000000002E-2</v>
      </c>
      <c r="M31" s="12"/>
      <c r="N31" s="12"/>
      <c r="O31" s="11">
        <v>6.2899999999999998E-2</v>
      </c>
      <c r="P31" s="11">
        <v>6.3E-2</v>
      </c>
      <c r="Q31" s="13">
        <v>1</v>
      </c>
    </row>
    <row r="32" spans="1:17" ht="12.75" customHeight="1">
      <c r="A32" s="99"/>
      <c r="B32" s="99"/>
      <c r="C32" s="99"/>
      <c r="D32" s="14">
        <v>3207.88</v>
      </c>
      <c r="E32" s="14">
        <v>12316.42</v>
      </c>
      <c r="F32" s="14">
        <v>12831.53</v>
      </c>
      <c r="G32" s="15"/>
      <c r="H32" s="19"/>
      <c r="I32" s="20"/>
      <c r="J32" s="15"/>
      <c r="K32" s="14">
        <v>1861.5</v>
      </c>
      <c r="L32" s="14">
        <v>1861.49</v>
      </c>
      <c r="M32" s="15"/>
      <c r="N32" s="15"/>
      <c r="O32" s="14">
        <v>2303.79</v>
      </c>
      <c r="P32" s="14">
        <v>2303.7800000000002</v>
      </c>
      <c r="Q32" s="16">
        <v>36686.39</v>
      </c>
    </row>
    <row r="33" spans="1:17" ht="12" customHeight="1">
      <c r="A33" s="101" t="s">
        <v>1532</v>
      </c>
      <c r="B33" s="98" t="s">
        <v>1533</v>
      </c>
      <c r="C33" s="100">
        <v>6304</v>
      </c>
      <c r="D33" s="12"/>
      <c r="E33" s="12"/>
      <c r="F33" s="12"/>
      <c r="G33" s="12"/>
      <c r="H33" s="17"/>
      <c r="I33" s="18"/>
      <c r="J33" s="12"/>
      <c r="K33" s="12"/>
      <c r="L33" s="12"/>
      <c r="M33" s="12"/>
      <c r="N33" s="11">
        <v>0.1</v>
      </c>
      <c r="O33" s="11">
        <v>0.4</v>
      </c>
      <c r="P33" s="11">
        <v>0.5</v>
      </c>
      <c r="Q33" s="13">
        <v>1</v>
      </c>
    </row>
    <row r="34" spans="1:17" ht="12.75" customHeight="1">
      <c r="A34" s="99"/>
      <c r="B34" s="99"/>
      <c r="C34" s="99"/>
      <c r="D34" s="15"/>
      <c r="E34" s="15"/>
      <c r="F34" s="15"/>
      <c r="G34" s="15"/>
      <c r="H34" s="19"/>
      <c r="I34" s="20"/>
      <c r="J34" s="15"/>
      <c r="K34" s="15"/>
      <c r="L34" s="15"/>
      <c r="M34" s="15"/>
      <c r="N34" s="14">
        <v>630.4</v>
      </c>
      <c r="O34" s="14">
        <v>2521.6</v>
      </c>
      <c r="P34" s="14">
        <v>3152</v>
      </c>
      <c r="Q34" s="16">
        <v>6304</v>
      </c>
    </row>
    <row r="35" spans="1:17" ht="12" customHeight="1">
      <c r="A35" s="101" t="s">
        <v>1534</v>
      </c>
      <c r="B35" s="98" t="s">
        <v>1535</v>
      </c>
      <c r="C35" s="100">
        <v>2745.96</v>
      </c>
      <c r="D35" s="12"/>
      <c r="E35" s="12"/>
      <c r="F35" s="12"/>
      <c r="G35" s="12"/>
      <c r="H35" s="17"/>
      <c r="I35" s="18"/>
      <c r="J35" s="12"/>
      <c r="K35" s="12"/>
      <c r="L35" s="12"/>
      <c r="M35" s="12"/>
      <c r="N35" s="12"/>
      <c r="O35" s="12"/>
      <c r="P35" s="11">
        <v>1</v>
      </c>
      <c r="Q35" s="13">
        <v>1</v>
      </c>
    </row>
    <row r="36" spans="1:17" ht="12.75" customHeight="1">
      <c r="A36" s="99"/>
      <c r="B36" s="99"/>
      <c r="C36" s="99"/>
      <c r="D36" s="15"/>
      <c r="E36" s="15"/>
      <c r="F36" s="15"/>
      <c r="G36" s="15"/>
      <c r="H36" s="19"/>
      <c r="I36" s="20"/>
      <c r="J36" s="15"/>
      <c r="K36" s="15"/>
      <c r="L36" s="15"/>
      <c r="M36" s="15"/>
      <c r="N36" s="15"/>
      <c r="O36" s="15"/>
      <c r="P36" s="14">
        <v>2745.96</v>
      </c>
      <c r="Q36" s="16">
        <v>2745.96</v>
      </c>
    </row>
    <row r="37" spans="1:17" ht="12" customHeight="1">
      <c r="A37" s="21"/>
      <c r="B37" s="22"/>
      <c r="C37" s="103">
        <v>1330758.1299999999</v>
      </c>
      <c r="D37" s="23">
        <v>61921.16</v>
      </c>
      <c r="E37" s="23">
        <v>209038.35</v>
      </c>
      <c r="F37" s="23">
        <v>294910.12</v>
      </c>
      <c r="G37" s="23">
        <v>214691.1</v>
      </c>
      <c r="H37" s="94">
        <v>83055.929999999993</v>
      </c>
      <c r="I37" s="95"/>
      <c r="J37" s="23">
        <v>118126.56</v>
      </c>
      <c r="K37" s="23">
        <v>113077.79</v>
      </c>
      <c r="L37" s="23">
        <v>49881.72</v>
      </c>
      <c r="M37" s="23">
        <v>89871.02</v>
      </c>
      <c r="N37" s="23">
        <v>47871.69</v>
      </c>
      <c r="O37" s="23">
        <v>23107.02</v>
      </c>
      <c r="P37" s="23">
        <v>25205.67</v>
      </c>
      <c r="Q37" s="105">
        <v>1330758.1299999999</v>
      </c>
    </row>
    <row r="38" spans="1:17" ht="12.75" customHeight="1">
      <c r="A38" s="24"/>
      <c r="B38" s="25"/>
      <c r="C38" s="104"/>
      <c r="D38" s="14">
        <v>61921.16</v>
      </c>
      <c r="E38" s="14">
        <v>270959.51</v>
      </c>
      <c r="F38" s="14">
        <v>565869.63</v>
      </c>
      <c r="G38" s="14">
        <v>780560.73</v>
      </c>
      <c r="H38" s="92">
        <v>863616.66</v>
      </c>
      <c r="I38" s="93"/>
      <c r="J38" s="14">
        <v>981743.22</v>
      </c>
      <c r="K38" s="26">
        <v>1094821.01</v>
      </c>
      <c r="L38" s="26">
        <v>1144702.73</v>
      </c>
      <c r="M38" s="26">
        <v>1234573.75</v>
      </c>
      <c r="N38" s="26">
        <v>1282445.44</v>
      </c>
      <c r="O38" s="26">
        <v>1305552.46</v>
      </c>
      <c r="P38" s="26">
        <v>1330758.1299999999</v>
      </c>
      <c r="Q38" s="99"/>
    </row>
    <row r="39" spans="1:17" ht="15.75" customHeight="1"/>
    <row r="40" spans="1:17" ht="15.75" customHeight="1">
      <c r="A40" s="86" t="s">
        <v>1542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43">
        <f>'PLANILHA ORCAMENTARIA'!I3</f>
        <v>0</v>
      </c>
      <c r="P40" s="44"/>
      <c r="Q40" s="44"/>
    </row>
    <row r="41" spans="1:17" ht="15.75" customHeight="1">
      <c r="A41" s="45" t="s">
        <v>1543</v>
      </c>
      <c r="B41" s="45" t="s">
        <v>3</v>
      </c>
      <c r="C41" s="45" t="s">
        <v>1544</v>
      </c>
      <c r="D41" s="45" t="s">
        <v>1545</v>
      </c>
      <c r="E41" s="45" t="s">
        <v>1546</v>
      </c>
      <c r="F41" s="45" t="s">
        <v>1547</v>
      </c>
      <c r="G41" s="45" t="s">
        <v>1548</v>
      </c>
      <c r="H41" s="88" t="s">
        <v>1549</v>
      </c>
      <c r="I41" s="89"/>
      <c r="J41" s="45" t="s">
        <v>1550</v>
      </c>
      <c r="K41" s="45" t="s">
        <v>1551</v>
      </c>
      <c r="L41" s="45" t="s">
        <v>1552</v>
      </c>
      <c r="M41" s="45" t="s">
        <v>1553</v>
      </c>
      <c r="N41" s="45" t="s">
        <v>1554</v>
      </c>
      <c r="O41" s="45" t="s">
        <v>1555</v>
      </c>
      <c r="P41" s="45" t="s">
        <v>1556</v>
      </c>
      <c r="Q41" s="46" t="s">
        <v>1557</v>
      </c>
    </row>
    <row r="42" spans="1:17" ht="15.75" customHeight="1">
      <c r="A42" s="79" t="s">
        <v>1540</v>
      </c>
      <c r="B42" s="79" t="s">
        <v>1541</v>
      </c>
      <c r="C42" s="81">
        <f>C3-(C3*$O$40)</f>
        <v>60547.82</v>
      </c>
      <c r="D42" s="47">
        <v>0.3</v>
      </c>
      <c r="E42" s="47">
        <v>0.1</v>
      </c>
      <c r="F42" s="47">
        <v>0.1</v>
      </c>
      <c r="G42" s="47">
        <v>0.1</v>
      </c>
      <c r="H42" s="77">
        <v>0.1</v>
      </c>
      <c r="I42" s="78"/>
      <c r="J42" s="47">
        <v>0.05</v>
      </c>
      <c r="K42" s="47">
        <v>0.05</v>
      </c>
      <c r="L42" s="48"/>
      <c r="M42" s="47">
        <v>0.05</v>
      </c>
      <c r="N42" s="47">
        <v>0.05</v>
      </c>
      <c r="O42" s="47">
        <v>0.05</v>
      </c>
      <c r="P42" s="47">
        <v>0.05</v>
      </c>
      <c r="Q42" s="49">
        <v>1</v>
      </c>
    </row>
    <row r="43" spans="1:17" ht="15.75" customHeight="1">
      <c r="A43" s="72"/>
      <c r="B43" s="72"/>
      <c r="C43" s="72"/>
      <c r="D43" s="50">
        <f>D4-(D4*$O$40)</f>
        <v>18164.349999999999</v>
      </c>
      <c r="E43" s="50">
        <f t="shared" ref="E43:G43" si="0">E4-(E4*$O$40)</f>
        <v>6054.78</v>
      </c>
      <c r="F43" s="50">
        <f t="shared" si="0"/>
        <v>6054.78</v>
      </c>
      <c r="G43" s="50">
        <f t="shared" si="0"/>
        <v>6054.78</v>
      </c>
      <c r="H43" s="90">
        <f>H4-(H4*$O$40)</f>
        <v>6054.78</v>
      </c>
      <c r="I43" s="91"/>
      <c r="J43" s="50">
        <f t="shared" ref="J43" si="1">J4-(J4*$O$40)</f>
        <v>3027.39</v>
      </c>
      <c r="K43" s="50">
        <f t="shared" ref="K43:P43" si="2">K4-(K4*$O$40)</f>
        <v>3027.39</v>
      </c>
      <c r="L43" s="50">
        <f t="shared" si="2"/>
        <v>0</v>
      </c>
      <c r="M43" s="50">
        <f t="shared" si="2"/>
        <v>3027.39</v>
      </c>
      <c r="N43" s="50">
        <f t="shared" si="2"/>
        <v>3027.39</v>
      </c>
      <c r="O43" s="50">
        <f t="shared" si="2"/>
        <v>3027.39</v>
      </c>
      <c r="P43" s="50">
        <f t="shared" si="2"/>
        <v>3027.4</v>
      </c>
      <c r="Q43" s="50">
        <f>SUM(D43:P43)</f>
        <v>60547.819999999992</v>
      </c>
    </row>
    <row r="44" spans="1:17" ht="15.75" customHeight="1">
      <c r="A44" s="79" t="s">
        <v>1558</v>
      </c>
      <c r="B44" s="79" t="s">
        <v>1559</v>
      </c>
      <c r="C44" s="81">
        <f>C5-(C5*$O$40)</f>
        <v>7788.8</v>
      </c>
      <c r="D44" s="47">
        <v>0.6</v>
      </c>
      <c r="E44" s="47">
        <v>0.4</v>
      </c>
      <c r="F44" s="48"/>
      <c r="G44" s="48"/>
      <c r="H44" s="51"/>
      <c r="I44" s="52"/>
      <c r="J44" s="48"/>
      <c r="K44" s="48"/>
      <c r="L44" s="48"/>
      <c r="M44" s="48"/>
      <c r="N44" s="48"/>
      <c r="O44" s="48"/>
      <c r="P44" s="48"/>
      <c r="Q44" s="49">
        <v>1</v>
      </c>
    </row>
    <row r="45" spans="1:17" ht="15.75" customHeight="1">
      <c r="A45" s="72"/>
      <c r="B45" s="72"/>
      <c r="C45" s="72"/>
      <c r="D45" s="50">
        <f>D6-(D6*$O$40)</f>
        <v>4673.28</v>
      </c>
      <c r="E45" s="50">
        <f>E6-(E6*$O$40)</f>
        <v>3115.52</v>
      </c>
      <c r="F45" s="50">
        <f>F6-(F6*$O$40)</f>
        <v>0</v>
      </c>
      <c r="G45" s="50">
        <f>G6-(G6*$O$40)</f>
        <v>0</v>
      </c>
      <c r="H45" s="75">
        <f>H6-(H6*$O$40)</f>
        <v>0</v>
      </c>
      <c r="I45" s="76"/>
      <c r="J45" s="50">
        <f t="shared" ref="J45:P45" si="3">J6-(J6*$O$40)</f>
        <v>0</v>
      </c>
      <c r="K45" s="50">
        <f t="shared" si="3"/>
        <v>0</v>
      </c>
      <c r="L45" s="50">
        <f t="shared" si="3"/>
        <v>0</v>
      </c>
      <c r="M45" s="50">
        <f t="shared" si="3"/>
        <v>0</v>
      </c>
      <c r="N45" s="50">
        <f t="shared" si="3"/>
        <v>0</v>
      </c>
      <c r="O45" s="50">
        <f t="shared" si="3"/>
        <v>0</v>
      </c>
      <c r="P45" s="50">
        <f t="shared" si="3"/>
        <v>0</v>
      </c>
      <c r="Q45" s="57">
        <f>SUM(D45:P45)</f>
        <v>7788.7999999999993</v>
      </c>
    </row>
    <row r="46" spans="1:17" ht="15.75" customHeight="1">
      <c r="A46" s="79" t="s">
        <v>1560</v>
      </c>
      <c r="B46" s="79" t="s">
        <v>1561</v>
      </c>
      <c r="C46" s="81">
        <f>C7-(C7*$O$40)</f>
        <v>65586.19</v>
      </c>
      <c r="D46" s="47">
        <v>0.5</v>
      </c>
      <c r="E46" s="47">
        <v>0.5</v>
      </c>
      <c r="F46" s="48"/>
      <c r="G46" s="48"/>
      <c r="H46" s="51"/>
      <c r="I46" s="52"/>
      <c r="J46" s="48"/>
      <c r="K46" s="48"/>
      <c r="L46" s="48"/>
      <c r="M46" s="48"/>
      <c r="N46" s="48"/>
      <c r="O46" s="48"/>
      <c r="P46" s="48"/>
      <c r="Q46" s="49">
        <v>1</v>
      </c>
    </row>
    <row r="47" spans="1:17" ht="15.75" customHeight="1">
      <c r="A47" s="72"/>
      <c r="B47" s="72"/>
      <c r="C47" s="72"/>
      <c r="D47" s="50">
        <f>D8-(D8*$O$40)</f>
        <v>32793.1</v>
      </c>
      <c r="E47" s="50">
        <f>E8-(E8*$O$40)</f>
        <v>32793.089999999997</v>
      </c>
      <c r="F47" s="50">
        <f>F8-(F8*$O$40)</f>
        <v>0</v>
      </c>
      <c r="G47" s="50">
        <f>G8-(G8*$O$40)</f>
        <v>0</v>
      </c>
      <c r="H47" s="75">
        <f>H8-(H8*$O$40)</f>
        <v>0</v>
      </c>
      <c r="I47" s="76"/>
      <c r="J47" s="50">
        <f t="shared" ref="J47:P47" si="4">J8-(J8*$O$40)</f>
        <v>0</v>
      </c>
      <c r="K47" s="50">
        <f t="shared" si="4"/>
        <v>0</v>
      </c>
      <c r="L47" s="50">
        <f t="shared" si="4"/>
        <v>0</v>
      </c>
      <c r="M47" s="50">
        <f t="shared" si="4"/>
        <v>0</v>
      </c>
      <c r="N47" s="50">
        <f t="shared" si="4"/>
        <v>0</v>
      </c>
      <c r="O47" s="50">
        <f t="shared" si="4"/>
        <v>0</v>
      </c>
      <c r="P47" s="50">
        <f t="shared" si="4"/>
        <v>0</v>
      </c>
      <c r="Q47" s="57">
        <f>SUM(D47:P47)</f>
        <v>65586.19</v>
      </c>
    </row>
    <row r="48" spans="1:17" ht="15.75" customHeight="1">
      <c r="A48" s="79" t="s">
        <v>1562</v>
      </c>
      <c r="B48" s="79" t="s">
        <v>1563</v>
      </c>
      <c r="C48" s="81">
        <f>C9-(C9*$O$40)</f>
        <v>505586.62</v>
      </c>
      <c r="D48" s="48"/>
      <c r="E48" s="47">
        <v>0.3</v>
      </c>
      <c r="F48" s="47">
        <v>0.4</v>
      </c>
      <c r="G48" s="47">
        <v>0.3</v>
      </c>
      <c r="H48" s="51"/>
      <c r="I48" s="52"/>
      <c r="J48" s="48"/>
      <c r="K48" s="48"/>
      <c r="L48" s="48"/>
      <c r="M48" s="48"/>
      <c r="N48" s="48"/>
      <c r="O48" s="48"/>
      <c r="P48" s="48"/>
      <c r="Q48" s="49">
        <v>1</v>
      </c>
    </row>
    <row r="49" spans="1:17" ht="15.75" customHeight="1">
      <c r="A49" s="72"/>
      <c r="B49" s="72"/>
      <c r="C49" s="72"/>
      <c r="D49" s="50">
        <f>D10-(D10*$O$40)</f>
        <v>0</v>
      </c>
      <c r="E49" s="50">
        <f>E10-(E10*$O$40)</f>
        <v>151675.99</v>
      </c>
      <c r="F49" s="50">
        <f>F10-(F10*$O$40)</f>
        <v>202234.65</v>
      </c>
      <c r="G49" s="50">
        <f>G10-(G10*$O$40)</f>
        <v>151675.98000000001</v>
      </c>
      <c r="H49" s="75">
        <f>H10-(H10*$O$40)</f>
        <v>0</v>
      </c>
      <c r="I49" s="76"/>
      <c r="J49" s="58">
        <f t="shared" ref="J49:P49" si="5">J10-(J10*$O$40)</f>
        <v>0</v>
      </c>
      <c r="K49" s="58">
        <f t="shared" si="5"/>
        <v>0</v>
      </c>
      <c r="L49" s="58">
        <f t="shared" si="5"/>
        <v>0</v>
      </c>
      <c r="M49" s="58">
        <f t="shared" si="5"/>
        <v>0</v>
      </c>
      <c r="N49" s="58">
        <f t="shared" si="5"/>
        <v>0</v>
      </c>
      <c r="O49" s="58">
        <f t="shared" si="5"/>
        <v>0</v>
      </c>
      <c r="P49" s="58">
        <f t="shared" si="5"/>
        <v>0</v>
      </c>
      <c r="Q49" s="57">
        <f>SUM(D49:P49)</f>
        <v>505586.62</v>
      </c>
    </row>
    <row r="50" spans="1:17" ht="15.75" customHeight="1">
      <c r="A50" s="79" t="s">
        <v>1564</v>
      </c>
      <c r="B50" s="79" t="s">
        <v>1565</v>
      </c>
      <c r="C50" s="81">
        <f>C11-(C11*$O$40)</f>
        <v>51720.800000000003</v>
      </c>
      <c r="D50" s="48"/>
      <c r="E50" s="48"/>
      <c r="F50" s="47">
        <v>0.2</v>
      </c>
      <c r="G50" s="47">
        <v>0.4</v>
      </c>
      <c r="H50" s="77">
        <v>0.4</v>
      </c>
      <c r="I50" s="78"/>
      <c r="J50" s="48"/>
      <c r="K50" s="48"/>
      <c r="L50" s="48"/>
      <c r="M50" s="48"/>
      <c r="N50" s="48"/>
      <c r="O50" s="48"/>
      <c r="P50" s="48"/>
      <c r="Q50" s="49">
        <v>1</v>
      </c>
    </row>
    <row r="51" spans="1:17" ht="15.75" customHeight="1">
      <c r="A51" s="72"/>
      <c r="B51" s="72"/>
      <c r="C51" s="72"/>
      <c r="D51" s="50">
        <f>D12-(D12*$O$40)</f>
        <v>0</v>
      </c>
      <c r="E51" s="50">
        <f>E12-(E12*$O$40)</f>
        <v>0</v>
      </c>
      <c r="F51" s="50">
        <f>F12-(F12*$O$40)</f>
        <v>10344.16</v>
      </c>
      <c r="G51" s="50">
        <f>G12-(G12*$O$40)</f>
        <v>20688.32</v>
      </c>
      <c r="H51" s="75">
        <f>H12-(H12*$O$40)</f>
        <v>20688.32</v>
      </c>
      <c r="I51" s="76"/>
      <c r="J51" s="58">
        <f t="shared" ref="J51:P51" si="6">J12-(J12*$O$40)</f>
        <v>0</v>
      </c>
      <c r="K51" s="58">
        <f t="shared" si="6"/>
        <v>0</v>
      </c>
      <c r="L51" s="58">
        <f t="shared" si="6"/>
        <v>0</v>
      </c>
      <c r="M51" s="58">
        <f t="shared" si="6"/>
        <v>0</v>
      </c>
      <c r="N51" s="58">
        <f t="shared" si="6"/>
        <v>0</v>
      </c>
      <c r="O51" s="58">
        <f t="shared" si="6"/>
        <v>0</v>
      </c>
      <c r="P51" s="58">
        <f t="shared" si="6"/>
        <v>0</v>
      </c>
      <c r="Q51" s="57">
        <f>SUM(D51:P51)</f>
        <v>51720.800000000003</v>
      </c>
    </row>
    <row r="52" spans="1:17" ht="15.75" customHeight="1">
      <c r="A52" s="79" t="s">
        <v>1566</v>
      </c>
      <c r="B52" s="79" t="s">
        <v>1567</v>
      </c>
      <c r="C52" s="81">
        <f>C13-(C13*$O$40)</f>
        <v>75168.960000000006</v>
      </c>
      <c r="D52" s="48"/>
      <c r="E52" s="48"/>
      <c r="F52" s="48"/>
      <c r="G52" s="48"/>
      <c r="H52" s="77">
        <v>0.2</v>
      </c>
      <c r="I52" s="78"/>
      <c r="J52" s="47">
        <v>0.5</v>
      </c>
      <c r="K52" s="47">
        <v>0.3</v>
      </c>
      <c r="L52" s="48"/>
      <c r="M52" s="48"/>
      <c r="N52" s="48"/>
      <c r="O52" s="48"/>
      <c r="P52" s="48"/>
      <c r="Q52" s="49">
        <v>1</v>
      </c>
    </row>
    <row r="53" spans="1:17" ht="15.75" customHeight="1">
      <c r="A53" s="72"/>
      <c r="B53" s="72"/>
      <c r="C53" s="72"/>
      <c r="D53" s="50">
        <f>D14-(D14*$O$40)</f>
        <v>0</v>
      </c>
      <c r="E53" s="50">
        <f>E14-(E14*$O$40)</f>
        <v>0</v>
      </c>
      <c r="F53" s="50">
        <f>F14-(F14*$O$40)</f>
        <v>0</v>
      </c>
      <c r="G53" s="50">
        <f>G14-(G14*$O$40)</f>
        <v>0</v>
      </c>
      <c r="H53" s="73">
        <f>H14-(H14*$O$40)</f>
        <v>15033.79</v>
      </c>
      <c r="I53" s="74"/>
      <c r="J53" s="50">
        <f t="shared" ref="J53:P53" si="7">J14-(J14*$O$40)</f>
        <v>37584.480000000003</v>
      </c>
      <c r="K53" s="50">
        <f t="shared" si="7"/>
        <v>22550.69</v>
      </c>
      <c r="L53" s="50">
        <f t="shared" si="7"/>
        <v>0</v>
      </c>
      <c r="M53" s="50">
        <f t="shared" si="7"/>
        <v>0</v>
      </c>
      <c r="N53" s="50">
        <f t="shared" si="7"/>
        <v>0</v>
      </c>
      <c r="O53" s="50">
        <f t="shared" si="7"/>
        <v>0</v>
      </c>
      <c r="P53" s="50">
        <f t="shared" si="7"/>
        <v>0</v>
      </c>
      <c r="Q53" s="57">
        <f>SUM(D53:P53)</f>
        <v>75168.960000000006</v>
      </c>
    </row>
    <row r="54" spans="1:17" ht="15.75" customHeight="1">
      <c r="A54" s="79" t="s">
        <v>1568</v>
      </c>
      <c r="B54" s="79" t="s">
        <v>1569</v>
      </c>
      <c r="C54" s="81">
        <f>C15-(C15*$O$40)</f>
        <v>93313.279999999999</v>
      </c>
      <c r="D54" s="48"/>
      <c r="E54" s="48"/>
      <c r="F54" s="48"/>
      <c r="G54" s="48"/>
      <c r="H54" s="77">
        <v>0.2</v>
      </c>
      <c r="I54" s="78"/>
      <c r="J54" s="47">
        <v>0.4</v>
      </c>
      <c r="K54" s="47">
        <v>0.4</v>
      </c>
      <c r="L54" s="48"/>
      <c r="M54" s="48"/>
      <c r="N54" s="48"/>
      <c r="O54" s="48"/>
      <c r="P54" s="48"/>
      <c r="Q54" s="49">
        <v>1</v>
      </c>
    </row>
    <row r="55" spans="1:17" ht="15.75" customHeight="1">
      <c r="A55" s="72"/>
      <c r="B55" s="72"/>
      <c r="C55" s="72"/>
      <c r="D55" s="50">
        <f>D16-(D16*$O$40)</f>
        <v>0</v>
      </c>
      <c r="E55" s="50">
        <f>E16-(E16*$O$40)</f>
        <v>0</v>
      </c>
      <c r="F55" s="50">
        <f>F16-(F16*$O$40)</f>
        <v>0</v>
      </c>
      <c r="G55" s="50">
        <f>G16-(G16*$O$40)</f>
        <v>0</v>
      </c>
      <c r="H55" s="84">
        <f>H16-(H16*$O$40)</f>
        <v>18662.66</v>
      </c>
      <c r="I55" s="85"/>
      <c r="J55" s="56">
        <f t="shared" ref="J55:P55" si="8">J16-(J16*$O$40)</f>
        <v>37325.31</v>
      </c>
      <c r="K55" s="56">
        <f t="shared" si="8"/>
        <v>37325.31</v>
      </c>
      <c r="L55" s="56">
        <f t="shared" si="8"/>
        <v>0</v>
      </c>
      <c r="M55" s="56">
        <f t="shared" si="8"/>
        <v>0</v>
      </c>
      <c r="N55" s="56">
        <f t="shared" si="8"/>
        <v>0</v>
      </c>
      <c r="O55" s="56">
        <f t="shared" si="8"/>
        <v>0</v>
      </c>
      <c r="P55" s="56">
        <f t="shared" si="8"/>
        <v>0</v>
      </c>
      <c r="Q55" s="57">
        <f>SUM(D55:P55)</f>
        <v>93313.279999999999</v>
      </c>
    </row>
    <row r="56" spans="1:17" ht="15.75" customHeight="1">
      <c r="A56" s="79" t="s">
        <v>1570</v>
      </c>
      <c r="B56" s="79" t="s">
        <v>1571</v>
      </c>
      <c r="C56" s="81">
        <f>C17-(C17*$O$40)</f>
        <v>10889.59</v>
      </c>
      <c r="D56" s="48"/>
      <c r="E56" s="48"/>
      <c r="F56" s="48"/>
      <c r="G56" s="48"/>
      <c r="H56" s="77">
        <v>0.3</v>
      </c>
      <c r="I56" s="78"/>
      <c r="J56" s="47">
        <v>0.3</v>
      </c>
      <c r="K56" s="47">
        <v>0.4</v>
      </c>
      <c r="L56" s="48"/>
      <c r="M56" s="48"/>
      <c r="N56" s="48"/>
      <c r="O56" s="48"/>
      <c r="P56" s="48"/>
      <c r="Q56" s="49">
        <v>1</v>
      </c>
    </row>
    <row r="57" spans="1:17" ht="15.75" customHeight="1">
      <c r="A57" s="72"/>
      <c r="B57" s="72"/>
      <c r="C57" s="72"/>
      <c r="D57" s="50">
        <f>D18-(D18*$O$40)</f>
        <v>0</v>
      </c>
      <c r="E57" s="50">
        <f>E18-(E18*$O$40)</f>
        <v>0</v>
      </c>
      <c r="F57" s="50">
        <f>F18-(F18*$O$40)</f>
        <v>0</v>
      </c>
      <c r="G57" s="50">
        <f>G18-(G18*$O$40)</f>
        <v>0</v>
      </c>
      <c r="H57" s="84">
        <f>H18-(H18*$O$40)</f>
        <v>3266.88</v>
      </c>
      <c r="I57" s="85"/>
      <c r="J57" s="56">
        <f t="shared" ref="J57:P57" si="9">J18-(J18*$O$40)</f>
        <v>3266.88</v>
      </c>
      <c r="K57" s="56">
        <f t="shared" si="9"/>
        <v>4355.83</v>
      </c>
      <c r="L57" s="56">
        <f t="shared" si="9"/>
        <v>0</v>
      </c>
      <c r="M57" s="56">
        <f t="shared" si="9"/>
        <v>0</v>
      </c>
      <c r="N57" s="56">
        <f t="shared" si="9"/>
        <v>0</v>
      </c>
      <c r="O57" s="56">
        <f t="shared" si="9"/>
        <v>0</v>
      </c>
      <c r="P57" s="56">
        <f t="shared" si="9"/>
        <v>0</v>
      </c>
      <c r="Q57" s="57">
        <f>SUM(D57:P57)</f>
        <v>10889.59</v>
      </c>
    </row>
    <row r="58" spans="1:17" ht="15.75" customHeight="1">
      <c r="A58" s="79" t="s">
        <v>1572</v>
      </c>
      <c r="B58" s="79" t="s">
        <v>1573</v>
      </c>
      <c r="C58" s="81">
        <f>C19-(C19*$O$40)</f>
        <v>108269.7</v>
      </c>
      <c r="D58" s="48"/>
      <c r="E58" s="48"/>
      <c r="F58" s="48"/>
      <c r="G58" s="48"/>
      <c r="H58" s="51"/>
      <c r="I58" s="52"/>
      <c r="J58" s="47">
        <v>0.1</v>
      </c>
      <c r="K58" s="47">
        <v>0.2</v>
      </c>
      <c r="L58" s="47">
        <v>0.2</v>
      </c>
      <c r="M58" s="47">
        <v>0.4</v>
      </c>
      <c r="N58" s="47">
        <v>0.1</v>
      </c>
      <c r="O58" s="48"/>
      <c r="P58" s="48"/>
      <c r="Q58" s="49">
        <v>1</v>
      </c>
    </row>
    <row r="59" spans="1:17" ht="15.75" customHeight="1">
      <c r="A59" s="72"/>
      <c r="B59" s="72"/>
      <c r="C59" s="72"/>
      <c r="D59" s="50">
        <f>D20-(D20*$O$40)</f>
        <v>0</v>
      </c>
      <c r="E59" s="50">
        <f>E20-(E20*$O$40)</f>
        <v>0</v>
      </c>
      <c r="F59" s="50">
        <f>F20-(F20*$O$40)</f>
        <v>0</v>
      </c>
      <c r="G59" s="50">
        <f>G20-(G20*$O$40)</f>
        <v>0</v>
      </c>
      <c r="H59" s="75">
        <f>H20-(H20*$O$40)</f>
        <v>0</v>
      </c>
      <c r="I59" s="76"/>
      <c r="J59" s="50">
        <f t="shared" ref="J59:P59" si="10">J20-(J20*$O$40)</f>
        <v>10826.97</v>
      </c>
      <c r="K59" s="50">
        <f t="shared" si="10"/>
        <v>21653.94</v>
      </c>
      <c r="L59" s="50">
        <f t="shared" si="10"/>
        <v>21653.94</v>
      </c>
      <c r="M59" s="50">
        <f t="shared" si="10"/>
        <v>43307.88</v>
      </c>
      <c r="N59" s="50">
        <f t="shared" si="10"/>
        <v>10826.97</v>
      </c>
      <c r="O59" s="50">
        <f t="shared" si="10"/>
        <v>0</v>
      </c>
      <c r="P59" s="50">
        <f t="shared" si="10"/>
        <v>0</v>
      </c>
      <c r="Q59" s="57">
        <f>SUM(D59:P59)</f>
        <v>108269.69999999998</v>
      </c>
    </row>
    <row r="60" spans="1:17" ht="15.75" customHeight="1">
      <c r="A60" s="79" t="s">
        <v>1574</v>
      </c>
      <c r="B60" s="79" t="s">
        <v>1575</v>
      </c>
      <c r="C60" s="81">
        <f>C21-(C21*$O$40)</f>
        <v>50026.92</v>
      </c>
      <c r="D60" s="48"/>
      <c r="E60" s="48"/>
      <c r="F60" s="48"/>
      <c r="G60" s="47">
        <v>0.17379999999999998</v>
      </c>
      <c r="H60" s="77">
        <v>0.29020000000000001</v>
      </c>
      <c r="I60" s="78"/>
      <c r="J60" s="47">
        <v>0.18719999999999998</v>
      </c>
      <c r="K60" s="47">
        <v>7.0800000000000002E-2</v>
      </c>
      <c r="L60" s="47">
        <v>7.0800000000000002E-2</v>
      </c>
      <c r="M60" s="47">
        <v>8.4399999999999989E-2</v>
      </c>
      <c r="N60" s="47">
        <v>4.0899999999999999E-2</v>
      </c>
      <c r="O60" s="47">
        <v>4.0899999999999999E-2</v>
      </c>
      <c r="P60" s="47">
        <v>4.0999999999999995E-2</v>
      </c>
      <c r="Q60" s="49">
        <v>1</v>
      </c>
    </row>
    <row r="61" spans="1:17" ht="15.75" customHeight="1">
      <c r="A61" s="72"/>
      <c r="B61" s="72"/>
      <c r="C61" s="72"/>
      <c r="D61" s="50">
        <f>D22-(D22*$O$40)</f>
        <v>0</v>
      </c>
      <c r="E61" s="50">
        <f>E22-(E22*$O$40)</f>
        <v>0</v>
      </c>
      <c r="F61" s="50">
        <f>F22-(F22*$O$40)</f>
        <v>0</v>
      </c>
      <c r="G61" s="50">
        <f>G22-(G22*$O$40)</f>
        <v>9081.31</v>
      </c>
      <c r="H61" s="73">
        <f>H22-(H22*$O$40)</f>
        <v>14720.88</v>
      </c>
      <c r="I61" s="74"/>
      <c r="J61" s="50">
        <f t="shared" ref="J61:P61" si="11">J22-(J22*$O$40)</f>
        <v>9069.9699999999993</v>
      </c>
      <c r="K61" s="50">
        <f t="shared" si="11"/>
        <v>3430.4</v>
      </c>
      <c r="L61" s="50">
        <f t="shared" si="11"/>
        <v>3430.4</v>
      </c>
      <c r="M61" s="50">
        <f t="shared" si="11"/>
        <v>4116.74</v>
      </c>
      <c r="N61" s="50">
        <f t="shared" si="11"/>
        <v>2059.0700000000002</v>
      </c>
      <c r="O61" s="50">
        <f t="shared" si="11"/>
        <v>2059.0700000000002</v>
      </c>
      <c r="P61" s="50">
        <f t="shared" si="11"/>
        <v>2059.08</v>
      </c>
      <c r="Q61" s="57">
        <f>SUM(D61:P61)</f>
        <v>50026.92</v>
      </c>
    </row>
    <row r="62" spans="1:17" ht="15.75" customHeight="1">
      <c r="A62" s="79" t="s">
        <v>1576</v>
      </c>
      <c r="B62" s="79" t="s">
        <v>1577</v>
      </c>
      <c r="C62" s="81">
        <f>C23-(C23*$O$40)</f>
        <v>90635.71</v>
      </c>
      <c r="D62" s="48"/>
      <c r="E62" s="48"/>
      <c r="F62" s="47">
        <v>0.7</v>
      </c>
      <c r="G62" s="47">
        <v>0.3</v>
      </c>
      <c r="H62" s="51"/>
      <c r="I62" s="52"/>
      <c r="J62" s="48"/>
      <c r="K62" s="48"/>
      <c r="L62" s="48"/>
      <c r="M62" s="48"/>
      <c r="N62" s="48"/>
      <c r="O62" s="48"/>
      <c r="P62" s="48"/>
      <c r="Q62" s="49">
        <v>1</v>
      </c>
    </row>
    <row r="63" spans="1:17" ht="15.75" customHeight="1">
      <c r="A63" s="72"/>
      <c r="B63" s="72"/>
      <c r="C63" s="72"/>
      <c r="D63" s="50">
        <f>D24-(D24*$O$40)</f>
        <v>0</v>
      </c>
      <c r="E63" s="50">
        <f>E24-(E24*$O$40)</f>
        <v>0</v>
      </c>
      <c r="F63" s="50">
        <f>F24-(F24*$O$40)</f>
        <v>63445</v>
      </c>
      <c r="G63" s="50">
        <f>G24-(G24*$O$40)</f>
        <v>27190.71</v>
      </c>
      <c r="H63" s="75">
        <f>H24-(H24*$O$40)</f>
        <v>0</v>
      </c>
      <c r="I63" s="76"/>
      <c r="J63" s="50">
        <f t="shared" ref="J63:P63" si="12">J24-(J24*$O$40)</f>
        <v>0</v>
      </c>
      <c r="K63" s="50">
        <f t="shared" si="12"/>
        <v>0</v>
      </c>
      <c r="L63" s="50">
        <f t="shared" si="12"/>
        <v>0</v>
      </c>
      <c r="M63" s="50">
        <f t="shared" si="12"/>
        <v>0</v>
      </c>
      <c r="N63" s="50">
        <f t="shared" si="12"/>
        <v>0</v>
      </c>
      <c r="O63" s="50">
        <f t="shared" si="12"/>
        <v>0</v>
      </c>
      <c r="P63" s="50">
        <f t="shared" si="12"/>
        <v>0</v>
      </c>
      <c r="Q63" s="57">
        <f>SUM(D63:P63)</f>
        <v>90635.709999999992</v>
      </c>
    </row>
    <row r="64" spans="1:17" ht="15.75" customHeight="1">
      <c r="A64" s="79" t="s">
        <v>1578</v>
      </c>
      <c r="B64" s="79" t="s">
        <v>1579</v>
      </c>
      <c r="C64" s="81">
        <f>C25-(C25*$O$40)</f>
        <v>59993.08</v>
      </c>
      <c r="D64" s="48"/>
      <c r="E64" s="48"/>
      <c r="F64" s="48"/>
      <c r="G64" s="48"/>
      <c r="H64" s="51"/>
      <c r="I64" s="52"/>
      <c r="J64" s="48"/>
      <c r="K64" s="47">
        <v>3.8599999999999995E-2</v>
      </c>
      <c r="L64" s="47">
        <v>0.1072</v>
      </c>
      <c r="M64" s="47">
        <v>0.27429999999999999</v>
      </c>
      <c r="N64" s="47">
        <v>0.3024</v>
      </c>
      <c r="O64" s="47">
        <v>0.18059999999999998</v>
      </c>
      <c r="P64" s="47">
        <v>9.69E-2</v>
      </c>
      <c r="Q64" s="49">
        <v>1</v>
      </c>
    </row>
    <row r="65" spans="1:17" ht="15.75" customHeight="1">
      <c r="A65" s="72"/>
      <c r="B65" s="72"/>
      <c r="C65" s="72"/>
      <c r="D65" s="50">
        <f>D26-(D26*$O$40)</f>
        <v>0</v>
      </c>
      <c r="E65" s="50">
        <f>E26-(E26*$O$40)</f>
        <v>0</v>
      </c>
      <c r="F65" s="50">
        <f>F26-(F26*$O$40)</f>
        <v>0</v>
      </c>
      <c r="G65" s="50">
        <f>G26-(G26*$O$40)</f>
        <v>0</v>
      </c>
      <c r="H65" s="75">
        <f>H26-(H26*$O$40)</f>
        <v>0</v>
      </c>
      <c r="I65" s="76"/>
      <c r="J65" s="50">
        <f t="shared" ref="J65:P65" si="13">J26-(J26*$O$40)</f>
        <v>0</v>
      </c>
      <c r="K65" s="50">
        <f t="shared" si="13"/>
        <v>2308.12</v>
      </c>
      <c r="L65" s="50">
        <f t="shared" si="13"/>
        <v>6418.81</v>
      </c>
      <c r="M65" s="50">
        <f t="shared" si="13"/>
        <v>16448.75</v>
      </c>
      <c r="N65" s="50">
        <f t="shared" si="13"/>
        <v>18143.009999999998</v>
      </c>
      <c r="O65" s="50">
        <f t="shared" si="13"/>
        <v>10842.45</v>
      </c>
      <c r="P65" s="50">
        <f t="shared" si="13"/>
        <v>5831.94</v>
      </c>
      <c r="Q65" s="57">
        <f>SUM(D65:P65)</f>
        <v>59993.08</v>
      </c>
    </row>
    <row r="66" spans="1:17" ht="15.75" customHeight="1">
      <c r="A66" s="79" t="s">
        <v>1580</v>
      </c>
      <c r="B66" s="79" t="s">
        <v>1581</v>
      </c>
      <c r="C66" s="81">
        <f>C27-(C27*$O$40)</f>
        <v>96029.51</v>
      </c>
      <c r="D66" s="47">
        <v>3.2099999999999997E-2</v>
      </c>
      <c r="E66" s="47">
        <v>3.2099999999999997E-2</v>
      </c>
      <c r="F66" s="48"/>
      <c r="G66" s="48"/>
      <c r="H66" s="77">
        <v>4.82E-2</v>
      </c>
      <c r="I66" s="78"/>
      <c r="J66" s="47">
        <v>0.15609999999999999</v>
      </c>
      <c r="K66" s="47">
        <v>0.15130000000000002</v>
      </c>
      <c r="L66" s="47">
        <v>0.17199999999999999</v>
      </c>
      <c r="M66" s="47">
        <v>0.23920000000000002</v>
      </c>
      <c r="N66" s="47">
        <v>0.13730000000000001</v>
      </c>
      <c r="O66" s="47">
        <v>2.4500000000000001E-2</v>
      </c>
      <c r="P66" s="47">
        <v>7.1999999999999998E-3</v>
      </c>
      <c r="Q66" s="49">
        <v>1</v>
      </c>
    </row>
    <row r="67" spans="1:17" ht="15.75" customHeight="1">
      <c r="A67" s="72"/>
      <c r="B67" s="72"/>
      <c r="C67" s="72"/>
      <c r="D67" s="50">
        <f>D28-(D28*$O$40)</f>
        <v>3082.55</v>
      </c>
      <c r="E67" s="50">
        <f>E28-(E28*$O$40)</f>
        <v>3082.55</v>
      </c>
      <c r="F67" s="50">
        <f>F28-(F28*$O$40)</f>
        <v>0</v>
      </c>
      <c r="G67" s="50">
        <f>G28-(G28*$O$40)</f>
        <v>0</v>
      </c>
      <c r="H67" s="73">
        <f>H28-(H28*$O$40)</f>
        <v>4628.62</v>
      </c>
      <c r="I67" s="74"/>
      <c r="J67" s="50">
        <f t="shared" ref="J67:P67" si="14">J28-(J28*$O$40)</f>
        <v>14990.21</v>
      </c>
      <c r="K67" s="50">
        <f t="shared" si="14"/>
        <v>14529.26</v>
      </c>
      <c r="L67" s="50">
        <f t="shared" si="14"/>
        <v>16517.080000000002</v>
      </c>
      <c r="M67" s="50">
        <f t="shared" si="14"/>
        <v>22970.26</v>
      </c>
      <c r="N67" s="50">
        <f t="shared" si="14"/>
        <v>13184.85</v>
      </c>
      <c r="O67" s="50">
        <f t="shared" si="14"/>
        <v>2352.7199999999998</v>
      </c>
      <c r="P67" s="50">
        <f t="shared" si="14"/>
        <v>691.41</v>
      </c>
      <c r="Q67" s="57">
        <f>SUM(D67:P67)</f>
        <v>96029.510000000009</v>
      </c>
    </row>
    <row r="68" spans="1:17" ht="15.75" customHeight="1">
      <c r="A68" s="79" t="s">
        <v>1582</v>
      </c>
      <c r="B68" s="79" t="s">
        <v>1583</v>
      </c>
      <c r="C68" s="81">
        <f>C29-(C29*$O$40)</f>
        <v>9464.7999999999993</v>
      </c>
      <c r="D68" s="48"/>
      <c r="E68" s="48"/>
      <c r="F68" s="48"/>
      <c r="G68" s="48"/>
      <c r="H68" s="51"/>
      <c r="I68" s="52"/>
      <c r="J68" s="47">
        <v>0.21410000000000001</v>
      </c>
      <c r="K68" s="47">
        <v>0.21410000000000001</v>
      </c>
      <c r="L68" s="48"/>
      <c r="M68" s="48"/>
      <c r="N68" s="48"/>
      <c r="O68" s="48"/>
      <c r="P68" s="47">
        <v>0.57179999999999997</v>
      </c>
      <c r="Q68" s="49">
        <v>1</v>
      </c>
    </row>
    <row r="69" spans="1:17" ht="15.75" customHeight="1">
      <c r="A69" s="72"/>
      <c r="B69" s="72"/>
      <c r="C69" s="72"/>
      <c r="D69" s="50">
        <f>D30-(D30*$O$40)</f>
        <v>0</v>
      </c>
      <c r="E69" s="50">
        <f>E30-(E30*$O$40)</f>
        <v>0</v>
      </c>
      <c r="F69" s="50">
        <f>F30-(F30*$O$40)</f>
        <v>0</v>
      </c>
      <c r="G69" s="50">
        <f>G30-(G30*$O$40)</f>
        <v>0</v>
      </c>
      <c r="H69" s="75">
        <f>H30-(H30*$O$40)</f>
        <v>0</v>
      </c>
      <c r="I69" s="76"/>
      <c r="J69" s="50">
        <f t="shared" ref="J69:P69" si="15">J30-(J30*$O$40)</f>
        <v>2035.35</v>
      </c>
      <c r="K69" s="50">
        <f t="shared" si="15"/>
        <v>2035.35</v>
      </c>
      <c r="L69" s="50">
        <f t="shared" si="15"/>
        <v>0</v>
      </c>
      <c r="M69" s="50">
        <f t="shared" si="15"/>
        <v>0</v>
      </c>
      <c r="N69" s="50">
        <f t="shared" si="15"/>
        <v>0</v>
      </c>
      <c r="O69" s="50">
        <f t="shared" si="15"/>
        <v>0</v>
      </c>
      <c r="P69" s="50">
        <f t="shared" si="15"/>
        <v>5394.1</v>
      </c>
      <c r="Q69" s="57">
        <f>SUM(D69:P69)</f>
        <v>9464.7999999999993</v>
      </c>
    </row>
    <row r="70" spans="1:17" ht="15.75" customHeight="1">
      <c r="A70" s="79" t="s">
        <v>1584</v>
      </c>
      <c r="B70" s="79" t="s">
        <v>1585</v>
      </c>
      <c r="C70" s="81">
        <f>C31-(C31*$O$40)</f>
        <v>36686.39</v>
      </c>
      <c r="D70" s="47">
        <v>8.7400000000000005E-2</v>
      </c>
      <c r="E70" s="47">
        <v>0.33560000000000001</v>
      </c>
      <c r="F70" s="47">
        <v>0.34970000000000001</v>
      </c>
      <c r="G70" s="48"/>
      <c r="H70" s="51"/>
      <c r="I70" s="52"/>
      <c r="J70" s="48"/>
      <c r="K70" s="47">
        <v>5.0700000000000002E-2</v>
      </c>
      <c r="L70" s="47">
        <v>5.0700000000000002E-2</v>
      </c>
      <c r="M70" s="48"/>
      <c r="N70" s="48"/>
      <c r="O70" s="47">
        <v>6.2899999999999998E-2</v>
      </c>
      <c r="P70" s="47">
        <v>6.3E-2</v>
      </c>
      <c r="Q70" s="49">
        <v>1</v>
      </c>
    </row>
    <row r="71" spans="1:17" ht="15.75" customHeight="1">
      <c r="A71" s="72"/>
      <c r="B71" s="72"/>
      <c r="C71" s="72"/>
      <c r="D71" s="50">
        <f>D32-(D32*$O$40)</f>
        <v>3207.88</v>
      </c>
      <c r="E71" s="50">
        <f>E32-(E32*$O$40)</f>
        <v>12316.42</v>
      </c>
      <c r="F71" s="50">
        <f>F32-(F32*$O$40)</f>
        <v>12831.53</v>
      </c>
      <c r="G71" s="50">
        <f>G32-(G32*$O$40)</f>
        <v>0</v>
      </c>
      <c r="H71" s="75">
        <f>H32-(H32*$O$40)</f>
        <v>0</v>
      </c>
      <c r="I71" s="76"/>
      <c r="J71" s="50">
        <f t="shared" ref="J71:P71" si="16">J32-(J32*$O$40)</f>
        <v>0</v>
      </c>
      <c r="K71" s="50">
        <f t="shared" si="16"/>
        <v>1861.5</v>
      </c>
      <c r="L71" s="50">
        <f t="shared" si="16"/>
        <v>1861.49</v>
      </c>
      <c r="M71" s="50">
        <f t="shared" si="16"/>
        <v>0</v>
      </c>
      <c r="N71" s="50">
        <f t="shared" si="16"/>
        <v>0</v>
      </c>
      <c r="O71" s="50">
        <f t="shared" si="16"/>
        <v>2303.79</v>
      </c>
      <c r="P71" s="50">
        <f t="shared" si="16"/>
        <v>2303.7800000000002</v>
      </c>
      <c r="Q71" s="57">
        <f>SUM(D71:P71)</f>
        <v>36686.39</v>
      </c>
    </row>
    <row r="72" spans="1:17" ht="15.75" customHeight="1">
      <c r="A72" s="79" t="s">
        <v>1586</v>
      </c>
      <c r="B72" s="79" t="s">
        <v>1587</v>
      </c>
      <c r="C72" s="81">
        <f>C33-(C33*$O$40)</f>
        <v>6304</v>
      </c>
      <c r="D72" s="48"/>
      <c r="E72" s="48"/>
      <c r="F72" s="48"/>
      <c r="G72" s="48"/>
      <c r="H72" s="51"/>
      <c r="I72" s="52"/>
      <c r="J72" s="48"/>
      <c r="K72" s="48"/>
      <c r="L72" s="48"/>
      <c r="M72" s="48"/>
      <c r="N72" s="47">
        <v>0.1</v>
      </c>
      <c r="O72" s="47">
        <v>0.4</v>
      </c>
      <c r="P72" s="47">
        <v>0.5</v>
      </c>
      <c r="Q72" s="49">
        <v>1</v>
      </c>
    </row>
    <row r="73" spans="1:17" ht="15.75" customHeight="1">
      <c r="A73" s="72"/>
      <c r="B73" s="72"/>
      <c r="C73" s="72"/>
      <c r="D73" s="50">
        <f>D34-(D34*$O$40)</f>
        <v>0</v>
      </c>
      <c r="E73" s="50">
        <f>E34-(E34*$O$40)</f>
        <v>0</v>
      </c>
      <c r="F73" s="50">
        <f>F34-(F34*$O$40)</f>
        <v>0</v>
      </c>
      <c r="G73" s="50">
        <f>G34-(G34*$O$40)</f>
        <v>0</v>
      </c>
      <c r="H73" s="75">
        <f>H34-(H34*$O$40)</f>
        <v>0</v>
      </c>
      <c r="I73" s="76"/>
      <c r="J73" s="50">
        <f t="shared" ref="J73:P73" si="17">J34-(J34*$O$40)</f>
        <v>0</v>
      </c>
      <c r="K73" s="50">
        <f t="shared" si="17"/>
        <v>0</v>
      </c>
      <c r="L73" s="50">
        <f t="shared" si="17"/>
        <v>0</v>
      </c>
      <c r="M73" s="50">
        <f t="shared" si="17"/>
        <v>0</v>
      </c>
      <c r="N73" s="50">
        <f t="shared" si="17"/>
        <v>630.4</v>
      </c>
      <c r="O73" s="50">
        <f t="shared" si="17"/>
        <v>2521.6</v>
      </c>
      <c r="P73" s="50">
        <f t="shared" si="17"/>
        <v>3152</v>
      </c>
      <c r="Q73" s="57">
        <f>SUM(D73:P73)</f>
        <v>6304</v>
      </c>
    </row>
    <row r="74" spans="1:17" ht="15.75" customHeight="1">
      <c r="A74" s="79" t="s">
        <v>1588</v>
      </c>
      <c r="B74" s="79" t="s">
        <v>1589</v>
      </c>
      <c r="C74" s="81">
        <f>C35-(C35*$O$40)</f>
        <v>2745.96</v>
      </c>
      <c r="D74" s="48"/>
      <c r="E74" s="48"/>
      <c r="F74" s="48"/>
      <c r="G74" s="48"/>
      <c r="H74" s="51"/>
      <c r="I74" s="52"/>
      <c r="J74" s="48"/>
      <c r="K74" s="48"/>
      <c r="L74" s="48"/>
      <c r="M74" s="48"/>
      <c r="N74" s="48"/>
      <c r="O74" s="48"/>
      <c r="P74" s="47">
        <v>1</v>
      </c>
      <c r="Q74" s="49">
        <v>1</v>
      </c>
    </row>
    <row r="75" spans="1:17" ht="15.75" customHeight="1">
      <c r="A75" s="72"/>
      <c r="B75" s="80"/>
      <c r="C75" s="72"/>
      <c r="D75" s="50">
        <f>D36-(D36*$O$40)</f>
        <v>0</v>
      </c>
      <c r="E75" s="50">
        <f>E36-(E36*$O$40)</f>
        <v>0</v>
      </c>
      <c r="F75" s="50">
        <f>F36-(F36*$O$40)</f>
        <v>0</v>
      </c>
      <c r="G75" s="50">
        <f>G36-(G36*$O$40)</f>
        <v>0</v>
      </c>
      <c r="H75" s="75">
        <f>H36-(H36*$O$40)</f>
        <v>0</v>
      </c>
      <c r="I75" s="76"/>
      <c r="J75" s="50">
        <f t="shared" ref="J75:P75" si="18">J36-(J36*$O$40)</f>
        <v>0</v>
      </c>
      <c r="K75" s="50">
        <f t="shared" si="18"/>
        <v>0</v>
      </c>
      <c r="L75" s="50">
        <f t="shared" si="18"/>
        <v>0</v>
      </c>
      <c r="M75" s="50">
        <f t="shared" si="18"/>
        <v>0</v>
      </c>
      <c r="N75" s="50">
        <f t="shared" si="18"/>
        <v>0</v>
      </c>
      <c r="O75" s="50">
        <f t="shared" si="18"/>
        <v>0</v>
      </c>
      <c r="P75" s="50">
        <f t="shared" si="18"/>
        <v>2745.96</v>
      </c>
      <c r="Q75" s="57">
        <f>SUM(D75:P75)</f>
        <v>2745.96</v>
      </c>
    </row>
    <row r="76" spans="1:17" ht="15.75" customHeight="1">
      <c r="A76" s="53"/>
      <c r="B76" s="59"/>
      <c r="C76" s="82">
        <f>SUM(C42:C75)</f>
        <v>1330758.1299999999</v>
      </c>
      <c r="D76" s="54">
        <f>SUM(D75,D73,D71,D69,D67,D65,D63,D61,D59,D57,D55,D53,D51,D49,D47,D45,D43)</f>
        <v>61921.159999999996</v>
      </c>
      <c r="E76" s="54">
        <f>SUM(E75,E73,E71,E69,E67,E65,E63,E61,E59,E57,E55,E53,E51,E49,E47,E45,E43)</f>
        <v>209038.34999999998</v>
      </c>
      <c r="F76" s="54">
        <f>SUM(F75,F73,F71,F69,F67,F65,F63,F61,F59,F57,F55,F53,F51,F49,F47,F45,F43)</f>
        <v>294910.12</v>
      </c>
      <c r="G76" s="54">
        <f>SUM(G75,G73,G71,G69,G67,G65,G63,G61,G59,G57,G55,G53,G51,G49,G47,G45,G43)</f>
        <v>214691.1</v>
      </c>
      <c r="H76" s="73">
        <f>SUM(H75,H73,H71,H69,H67,H65,H63,H61,H59,H57,H55,H53,H51,H49,H47,H45,H43)</f>
        <v>83055.929999999993</v>
      </c>
      <c r="I76" s="74"/>
      <c r="J76" s="54">
        <f t="shared" ref="J76:Q76" si="19">SUM(J75,J73,J71,J69,J67,J65,J63,J61,J59,J57,J55,J53,J51,J49,J47,J45,J43)</f>
        <v>118126.56000000001</v>
      </c>
      <c r="K76" s="54">
        <f t="shared" si="19"/>
        <v>113077.79</v>
      </c>
      <c r="L76" s="54">
        <f t="shared" si="19"/>
        <v>49881.72</v>
      </c>
      <c r="M76" s="54">
        <f t="shared" si="19"/>
        <v>89871.01999999999</v>
      </c>
      <c r="N76" s="54">
        <f t="shared" si="19"/>
        <v>47871.69</v>
      </c>
      <c r="O76" s="54">
        <f t="shared" si="19"/>
        <v>23107.019999999997</v>
      </c>
      <c r="P76" s="54">
        <f t="shared" si="19"/>
        <v>25205.67</v>
      </c>
      <c r="Q76" s="71">
        <f t="shared" si="19"/>
        <v>1330758.1299999999</v>
      </c>
    </row>
    <row r="77" spans="1:17" ht="15.75" customHeight="1">
      <c r="A77" s="55"/>
      <c r="B77" s="60"/>
      <c r="C77" s="83"/>
      <c r="D77" s="50">
        <f>D76</f>
        <v>61921.159999999996</v>
      </c>
      <c r="E77" s="50">
        <f>E76+D77</f>
        <v>270959.50999999995</v>
      </c>
      <c r="F77" s="50">
        <f>F76+E77</f>
        <v>565869.62999999989</v>
      </c>
      <c r="G77" s="50">
        <f>G76+F77</f>
        <v>780560.72999999986</v>
      </c>
      <c r="H77" s="73">
        <f>H76+G77</f>
        <v>863616.65999999992</v>
      </c>
      <c r="I77" s="74"/>
      <c r="J77" s="50">
        <f>J76+H77</f>
        <v>981743.22</v>
      </c>
      <c r="K77" s="50">
        <f t="shared" ref="K77:P77" si="20">K76+J77</f>
        <v>1094821.01</v>
      </c>
      <c r="L77" s="50">
        <f t="shared" si="20"/>
        <v>1144702.73</v>
      </c>
      <c r="M77" s="50">
        <f t="shared" si="20"/>
        <v>1234573.75</v>
      </c>
      <c r="N77" s="50">
        <f t="shared" si="20"/>
        <v>1282445.44</v>
      </c>
      <c r="O77" s="50">
        <f t="shared" si="20"/>
        <v>1305552.46</v>
      </c>
      <c r="P77" s="50">
        <f t="shared" si="20"/>
        <v>1330758.1299999999</v>
      </c>
      <c r="Q77" s="72"/>
    </row>
    <row r="78" spans="1:17" ht="15.75" customHeight="1"/>
    <row r="79" spans="1:17" ht="15.75" customHeight="1"/>
    <row r="80" spans="1:17" ht="15.75" customHeight="1"/>
    <row r="81" spans="17:17" ht="15.75" customHeight="1"/>
    <row r="82" spans="17:17" ht="15.75" customHeight="1">
      <c r="Q82" s="61"/>
    </row>
    <row r="83" spans="17:17" ht="15.75" customHeight="1"/>
    <row r="84" spans="17:17" ht="15.75" customHeight="1"/>
    <row r="85" spans="17:17" ht="15.75" customHeight="1"/>
    <row r="86" spans="17:17" ht="15.75" customHeight="1"/>
    <row r="87" spans="17:17" ht="15.75" customHeight="1"/>
    <row r="88" spans="17:17" ht="15.75" customHeight="1"/>
    <row r="89" spans="17:17" ht="15.75" customHeight="1"/>
    <row r="90" spans="17:17" ht="15.75" customHeight="1"/>
    <row r="91" spans="17:17" ht="15.75" customHeight="1"/>
    <row r="92" spans="17:17" ht="15.75" customHeight="1"/>
    <row r="93" spans="17:17" ht="15.75" customHeight="1"/>
    <row r="94" spans="17:17" ht="15.75" customHeight="1"/>
    <row r="95" spans="17:17" ht="15.75" customHeight="1"/>
    <row r="96" spans="17:17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2">
    <mergeCell ref="B23:B24"/>
    <mergeCell ref="C23:C24"/>
    <mergeCell ref="A19:A20"/>
    <mergeCell ref="B19:B20"/>
    <mergeCell ref="C19:C20"/>
    <mergeCell ref="A21:A22"/>
    <mergeCell ref="B21:B22"/>
    <mergeCell ref="C21:C22"/>
    <mergeCell ref="A23:A24"/>
    <mergeCell ref="B29:B30"/>
    <mergeCell ref="C29:C30"/>
    <mergeCell ref="A25:A26"/>
    <mergeCell ref="B25:B26"/>
    <mergeCell ref="C25:C26"/>
    <mergeCell ref="A27:A28"/>
    <mergeCell ref="B27:B28"/>
    <mergeCell ref="C27:C28"/>
    <mergeCell ref="A29:A30"/>
    <mergeCell ref="C31:C32"/>
    <mergeCell ref="A33:A34"/>
    <mergeCell ref="B33:B34"/>
    <mergeCell ref="C33:C34"/>
    <mergeCell ref="B35:B36"/>
    <mergeCell ref="C35:C36"/>
    <mergeCell ref="C37:C38"/>
    <mergeCell ref="Q37:Q38"/>
    <mergeCell ref="H38:I38"/>
    <mergeCell ref="A9:A10"/>
    <mergeCell ref="A11:A12"/>
    <mergeCell ref="B11:B12"/>
    <mergeCell ref="C11:C12"/>
    <mergeCell ref="H11:I11"/>
    <mergeCell ref="H12:I12"/>
    <mergeCell ref="A35:A36"/>
    <mergeCell ref="A1:H1"/>
    <mergeCell ref="H2:I2"/>
    <mergeCell ref="A3:A4"/>
    <mergeCell ref="B3:B4"/>
    <mergeCell ref="C3:C4"/>
    <mergeCell ref="H3:I3"/>
    <mergeCell ref="H4:I4"/>
    <mergeCell ref="B9:B10"/>
    <mergeCell ref="C9:C10"/>
    <mergeCell ref="A5:A6"/>
    <mergeCell ref="B5:B6"/>
    <mergeCell ref="C5:C6"/>
    <mergeCell ref="A7:A8"/>
    <mergeCell ref="B7:B8"/>
    <mergeCell ref="C7:C8"/>
    <mergeCell ref="A31:A32"/>
    <mergeCell ref="B31:B32"/>
    <mergeCell ref="H13:I13"/>
    <mergeCell ref="H14:I14"/>
    <mergeCell ref="B17:B18"/>
    <mergeCell ref="C17:C18"/>
    <mergeCell ref="A13:A14"/>
    <mergeCell ref="B13:B14"/>
    <mergeCell ref="C13:C14"/>
    <mergeCell ref="A15:A16"/>
    <mergeCell ref="B15:B16"/>
    <mergeCell ref="C15:C16"/>
    <mergeCell ref="A17:A18"/>
    <mergeCell ref="H28:I28"/>
    <mergeCell ref="H37:I37"/>
    <mergeCell ref="H15:I15"/>
    <mergeCell ref="H16:I16"/>
    <mergeCell ref="H17:I17"/>
    <mergeCell ref="H18:I18"/>
    <mergeCell ref="H21:I21"/>
    <mergeCell ref="H22:I22"/>
    <mergeCell ref="H27:I27"/>
    <mergeCell ref="A44:A45"/>
    <mergeCell ref="B44:B45"/>
    <mergeCell ref="C44:C45"/>
    <mergeCell ref="A46:A47"/>
    <mergeCell ref="B46:B47"/>
    <mergeCell ref="C46:C47"/>
    <mergeCell ref="A40:N40"/>
    <mergeCell ref="H41:I41"/>
    <mergeCell ref="A42:A43"/>
    <mergeCell ref="B42:B43"/>
    <mergeCell ref="C42:C43"/>
    <mergeCell ref="H42:I42"/>
    <mergeCell ref="H43:I43"/>
    <mergeCell ref="A52:A53"/>
    <mergeCell ref="B52:B53"/>
    <mergeCell ref="C52:C53"/>
    <mergeCell ref="H52:I52"/>
    <mergeCell ref="H53:I53"/>
    <mergeCell ref="A48:A49"/>
    <mergeCell ref="B48:B49"/>
    <mergeCell ref="C48:C49"/>
    <mergeCell ref="A50:A51"/>
    <mergeCell ref="B50:B51"/>
    <mergeCell ref="C50:C51"/>
    <mergeCell ref="A56:A57"/>
    <mergeCell ref="B56:B57"/>
    <mergeCell ref="C56:C57"/>
    <mergeCell ref="H56:I56"/>
    <mergeCell ref="H57:I57"/>
    <mergeCell ref="A54:A55"/>
    <mergeCell ref="B54:B55"/>
    <mergeCell ref="C54:C55"/>
    <mergeCell ref="H54:I54"/>
    <mergeCell ref="H55:I55"/>
    <mergeCell ref="A62:A63"/>
    <mergeCell ref="B62:B63"/>
    <mergeCell ref="C62:C63"/>
    <mergeCell ref="A58:A59"/>
    <mergeCell ref="B58:B59"/>
    <mergeCell ref="C58:C59"/>
    <mergeCell ref="A60:A61"/>
    <mergeCell ref="B60:B61"/>
    <mergeCell ref="C60:C61"/>
    <mergeCell ref="A68:A69"/>
    <mergeCell ref="B68:B69"/>
    <mergeCell ref="C68:C69"/>
    <mergeCell ref="A64:A65"/>
    <mergeCell ref="B64:B65"/>
    <mergeCell ref="C64:C65"/>
    <mergeCell ref="A66:A67"/>
    <mergeCell ref="B66:B67"/>
    <mergeCell ref="C66:C67"/>
    <mergeCell ref="A74:A75"/>
    <mergeCell ref="B74:B75"/>
    <mergeCell ref="C74:C75"/>
    <mergeCell ref="C76:C77"/>
    <mergeCell ref="H76:I76"/>
    <mergeCell ref="A70:A71"/>
    <mergeCell ref="B70:B71"/>
    <mergeCell ref="C70:C71"/>
    <mergeCell ref="A72:A73"/>
    <mergeCell ref="B72:B73"/>
    <mergeCell ref="C72:C73"/>
    <mergeCell ref="Q76:Q77"/>
    <mergeCell ref="H77:I77"/>
    <mergeCell ref="H45:I45"/>
    <mergeCell ref="H47:I47"/>
    <mergeCell ref="H49:I49"/>
    <mergeCell ref="H59:I59"/>
    <mergeCell ref="H63:I63"/>
    <mergeCell ref="H65:I65"/>
    <mergeCell ref="H69:I69"/>
    <mergeCell ref="H71:I71"/>
    <mergeCell ref="H73:I73"/>
    <mergeCell ref="H75:I75"/>
    <mergeCell ref="H66:I66"/>
    <mergeCell ref="H67:I67"/>
    <mergeCell ref="H60:I60"/>
    <mergeCell ref="H61:I61"/>
    <mergeCell ref="H50:I50"/>
    <mergeCell ref="H51:I51"/>
  </mergeCells>
  <pageMargins left="0.5" right="0.5" top="0.5" bottom="0.5" header="0" footer="0"/>
  <pageSetup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PLANILHA ORCAMENTARIA</vt:lpstr>
      <vt:lpstr>CRONOGRAMA</vt:lpstr>
      <vt:lpstr>JR_PAGE_ANCHOR_0_1</vt:lpstr>
      <vt:lpstr>JR_PAGE_ANCHOR_9_1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Coordenadoria de Obras</dc:creator>
  <cp:lastModifiedBy>ADMIN</cp:lastModifiedBy>
  <dcterms:created xsi:type="dcterms:W3CDTF">2026-09-14T19:37:21Z</dcterms:created>
  <dcterms:modified xsi:type="dcterms:W3CDTF">2026-10-28T13:50:02Z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">
    <vt:lpwstr>SEOBRA</vt:lpwstr>
  </property>
  <property fmtid="{D5CDD505-2E9C-101B-9397-08002B2CF9AE}" pid="3" name="orcamento.id">
    <vt:r8>1528187</vt:r8>
  </property>
</Properties>
</file>