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rçamento" sheetId="1" r:id="rId4"/>
    <sheet state="visible" name="Cronograma" sheetId="2" r:id="rId5"/>
  </sheets>
  <definedNames>
    <definedName name="JR_PAGE_ANCHOR_0_1">'orçamento'!$A$1</definedName>
  </definedNames>
  <calcPr/>
  <extLst>
    <ext uri="GoogleSheetsCustomDataVersion2">
      <go:sheetsCustomData xmlns:go="http://customooxmlschemas.google.com/" r:id="rId6" roundtripDataChecksum="2oQ77VhG1oWadtfV9Z1jroRu8KM3/wWEMxRCDSSMCFc="/>
    </ext>
  </extLst>
</workbook>
</file>

<file path=xl/sharedStrings.xml><?xml version="1.0" encoding="utf-8"?>
<sst xmlns="http://schemas.openxmlformats.org/spreadsheetml/2006/main" count="1494" uniqueCount="1493">
  <si>
    <t>% DESCONTO OFERTADO NA LICITAÇÃO</t>
  </si>
  <si>
    <t>ITEM</t>
  </si>
  <si>
    <t>VALOR FINAL</t>
  </si>
  <si>
    <r>
      <rPr>
        <rFont val="SansSerif"/>
        <color theme="1"/>
        <sz val="9.0"/>
      </rPr>
      <t>DESCRIÇÃO</t>
    </r>
  </si>
  <si>
    <r>
      <rPr>
        <rFont val="SansSerif"/>
        <color theme="1"/>
        <sz val="9.0"/>
      </rPr>
      <t>VALOR (R$)</t>
    </r>
  </si>
  <si>
    <r>
      <rPr>
        <rFont val="SansSerif"/>
        <color theme="1"/>
        <sz val="9.0"/>
      </rPr>
      <t>MÊS 1</t>
    </r>
  </si>
  <si>
    <r>
      <rPr>
        <rFont val="SansSerif"/>
        <color theme="1"/>
        <sz val="9.0"/>
      </rPr>
      <t>MÊS 2</t>
    </r>
  </si>
  <si>
    <r>
      <rPr>
        <rFont val="SansSerif"/>
        <color theme="1"/>
        <sz val="9.0"/>
      </rPr>
      <t>MÊS 3</t>
    </r>
  </si>
  <si>
    <r>
      <rPr>
        <rFont val="SansSerif"/>
        <color theme="1"/>
        <sz val="9.0"/>
      </rPr>
      <t>MÊS 4</t>
    </r>
  </si>
  <si>
    <r>
      <rPr>
        <rFont val="SansSerif"/>
        <color theme="1"/>
        <sz val="9.0"/>
      </rPr>
      <t>MÊS 5</t>
    </r>
  </si>
  <si>
    <r>
      <rPr>
        <rFont val="SansSerif"/>
        <color theme="1"/>
        <sz val="9.0"/>
      </rPr>
      <t>MÊS 6</t>
    </r>
  </si>
  <si>
    <r>
      <rPr>
        <rFont val="SansSerif"/>
        <color theme="1"/>
        <sz val="9.0"/>
      </rPr>
      <t>MÊS 7</t>
    </r>
  </si>
  <si>
    <r>
      <rPr>
        <rFont val="SansSerif"/>
        <color theme="1"/>
        <sz val="9.0"/>
      </rPr>
      <t>MÊS 8</t>
    </r>
  </si>
  <si>
    <r>
      <rPr>
        <rFont val="SansSerif"/>
        <color theme="1"/>
        <sz val="9.0"/>
      </rPr>
      <t>MÊS 9</t>
    </r>
  </si>
  <si>
    <r>
      <rPr>
        <rFont val="Arial"/>
        <b/>
        <color rgb="FF000000"/>
        <sz val="6.0"/>
      </rPr>
      <t>ITEM</t>
    </r>
  </si>
  <si>
    <r>
      <rPr>
        <rFont val="SansSerif"/>
        <color theme="1"/>
        <sz val="7.0"/>
      </rPr>
      <t>Total parcela</t>
    </r>
  </si>
  <si>
    <r>
      <rPr>
        <rFont val="Arial"/>
        <b/>
        <color rgb="FF000000"/>
        <sz val="6.0"/>
      </rPr>
      <t>CÓDIGO</t>
    </r>
  </si>
  <si>
    <r>
      <rPr>
        <rFont val="Arial"/>
        <b/>
        <color rgb="FF000000"/>
        <sz val="6.0"/>
      </rPr>
      <t>DESCRIÇÃO</t>
    </r>
  </si>
  <si>
    <r>
      <rPr>
        <rFont val="SansSerif"/>
        <color theme="1"/>
        <sz val="7.0"/>
      </rPr>
      <t>1</t>
    </r>
  </si>
  <si>
    <r>
      <rPr>
        <rFont val="Arial"/>
        <b/>
        <color rgb="FF000000"/>
        <sz val="6.0"/>
      </rPr>
      <t>FONTE</t>
    </r>
  </si>
  <si>
    <r>
      <rPr>
        <rFont val="Arial"/>
        <color theme="1"/>
        <sz val="7.0"/>
      </rPr>
      <t>SERVIÇOS PRELIMINARES</t>
    </r>
  </si>
  <si>
    <r>
      <rPr>
        <rFont val="Arial"/>
        <b/>
        <color rgb="FF000000"/>
        <sz val="6.0"/>
      </rPr>
      <t>UNIDADE</t>
    </r>
  </si>
  <si>
    <r>
      <rPr>
        <rFont val="Arial"/>
        <b/>
        <color rgb="FF000000"/>
        <sz val="6.0"/>
      </rPr>
      <t>QTD</t>
    </r>
  </si>
  <si>
    <r>
      <rPr>
        <rFont val="Arial"/>
        <b/>
        <color rgb="FF000000"/>
        <sz val="6.0"/>
      </rPr>
      <t>CUSTO DIRETO C/BDI (R$</t>
    </r>
  </si>
  <si>
    <r>
      <rPr>
        <rFont val="Arial"/>
        <b/>
        <color rgb="FF000000"/>
        <sz val="6.0"/>
      </rPr>
      <t>PREÇO
UNITÁRIO (R$)</t>
    </r>
  </si>
  <si>
    <r>
      <rPr>
        <rFont val="Arial"/>
        <b/>
        <color rgb="FF000000"/>
        <sz val="6.0"/>
      </rPr>
      <t>PREÇO
TOTAL (R$)</t>
    </r>
  </si>
  <si>
    <r>
      <rPr>
        <rFont val="Arial"/>
        <b/>
        <color rgb="FF000000"/>
        <sz val="5.0"/>
      </rPr>
      <t>MÃO DE OBRA</t>
    </r>
  </si>
  <si>
    <r>
      <rPr>
        <rFont val="Arial"/>
        <b/>
        <color rgb="FF000000"/>
        <sz val="5.0"/>
      </rPr>
      <t>MATERIAL</t>
    </r>
  </si>
  <si>
    <r>
      <rPr>
        <rFont val="Arial"/>
        <b/>
        <color rgb="FF000000"/>
        <sz val="6.0"/>
      </rPr>
      <t>1</t>
    </r>
  </si>
  <si>
    <r>
      <rPr>
        <rFont val="Arial"/>
        <b/>
        <color rgb="FF000000"/>
        <sz val="7.0"/>
      </rPr>
      <t>SERVIÇOS PRELIMINARES</t>
    </r>
  </si>
  <si>
    <r>
      <rPr>
        <rFont val="SansSerif"/>
        <color theme="1"/>
        <sz val="7.0"/>
      </rPr>
      <t>2</t>
    </r>
  </si>
  <si>
    <r>
      <rPr>
        <rFont val="Arial"/>
        <color theme="1"/>
        <sz val="7.0"/>
      </rPr>
      <t>MOVIMENTO DE TERRA</t>
    </r>
  </si>
  <si>
    <r>
      <rPr>
        <rFont val="Arial"/>
        <b/>
        <color rgb="FF000000"/>
        <sz val="6.0"/>
      </rPr>
      <t>1.1</t>
    </r>
  </si>
  <si>
    <r>
      <rPr>
        <rFont val="Arial"/>
        <b/>
        <color rgb="FF000000"/>
        <sz val="7.0"/>
      </rPr>
      <t>CANTEIRO DE OBRAS</t>
    </r>
  </si>
  <si>
    <r>
      <rPr>
        <rFont val="SansSerif"/>
        <color theme="1"/>
        <sz val="7.0"/>
      </rPr>
      <t>3</t>
    </r>
  </si>
  <si>
    <r>
      <rPr>
        <rFont val="Arial"/>
        <color rgb="FF000000"/>
        <sz val="6.0"/>
      </rPr>
      <t>1.1.1</t>
    </r>
  </si>
  <si>
    <r>
      <rPr>
        <rFont val="Arial"/>
        <color theme="1"/>
        <sz val="7.0"/>
      </rPr>
      <t>INFRAESTRUTURA E SUPRAESTRUTURA</t>
    </r>
  </si>
  <si>
    <r>
      <rPr>
        <rFont val="Arial"/>
        <color rgb="FF000000"/>
        <sz val="6.0"/>
      </rPr>
      <t>S05158</t>
    </r>
  </si>
  <si>
    <r>
      <rPr>
        <rFont val="Arial"/>
        <color rgb="FF000000"/>
        <sz val="6.0"/>
      </rPr>
      <t>Sinalização Diurna com Tela tapume em pvc - 10 usos</t>
    </r>
  </si>
  <si>
    <r>
      <rPr>
        <rFont val="Arial"/>
        <color rgb="FF000000"/>
        <sz val="6.0"/>
      </rPr>
      <t>ORSE</t>
    </r>
  </si>
  <si>
    <r>
      <rPr>
        <rFont val="Arial"/>
        <color rgb="FF000000"/>
        <sz val="6.0"/>
      </rPr>
      <t>m</t>
    </r>
  </si>
  <si>
    <r>
      <rPr>
        <rFont val="SansSerif"/>
        <color theme="1"/>
        <sz val="7.0"/>
      </rPr>
      <t>4</t>
    </r>
  </si>
  <si>
    <r>
      <rPr>
        <rFont val="Arial"/>
        <color rgb="FF000000"/>
        <sz val="6.0"/>
      </rPr>
      <t>1.1.2</t>
    </r>
  </si>
  <si>
    <r>
      <rPr>
        <rFont val="Arial"/>
        <color theme="1"/>
        <sz val="7.0"/>
      </rPr>
      <t>IMPERMEABILIZAÇÕES, ISOLAÇÃOTERMICA E ACÚSTICA</t>
    </r>
  </si>
  <si>
    <r>
      <rPr>
        <rFont val="Arial"/>
        <color rgb="FF000000"/>
        <sz val="6.0"/>
      </rPr>
      <t>97741</t>
    </r>
  </si>
  <si>
    <r>
      <rPr>
        <rFont val="Arial"/>
        <color rgb="FF000000"/>
        <sz val="6.0"/>
      </rPr>
      <t>KIT CAVALETE PARA MEDIÇÃO DE ÁGUA - ENTRADA INDIVIDUALIZADA, EM PVC 25 MM (3/4"), PARA 1 MEDIDOR - FORNECIMENTO E INSTALAÇÃO (EXCLUSIVE HIDRÔMETRO). AF_03/2024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</si>
  <si>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</si>
  <si>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</si>
  <si>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SansSerif"/>
        <color theme="1"/>
        <sz val="7.0"/>
      </rPr>
      <t>5</t>
    </r>
  </si>
  <si>
    <r>
      <rPr>
        <rFont val="Arial"/>
        <color theme="1"/>
        <sz val="7.0"/>
      </rPr>
      <t>ALVENARIAS</t>
    </r>
  </si>
  <si>
    <r>
      <rPr>
        <rFont val="Arial"/>
        <color rgb="FF000000"/>
        <sz val="6.0"/>
      </rPr>
      <t>1.1.3</t>
    </r>
  </si>
  <si>
    <r>
      <rPr>
        <rFont val="Arial"/>
        <color rgb="FF000000"/>
        <sz val="6.0"/>
      </rPr>
      <t>101489</t>
    </r>
  </si>
  <si>
    <r>
      <rPr>
        <rFont val="Arial"/>
        <color rgb="FF000000"/>
        <sz val="6.0"/>
      </rPr>
      <t>ENTRADA DE ENERGIA ELÉTRICA, AÉREA, MONOFÁSICA, COM CAIXA DE SOBREPOR, CABO DE 10 MM2 E DISJUNTOR DIN 50A (NÃO INCLUSO O POSTE DE CONCRETO). AF_12/2025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</si>
  <si>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</si>
  <si>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</si>
  <si>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1.1.4</t>
    </r>
  </si>
  <si>
    <r>
      <rPr>
        <rFont val="Arial"/>
        <color rgb="FF000000"/>
        <sz val="6.0"/>
      </rPr>
      <t>98459</t>
    </r>
  </si>
  <si>
    <r>
      <rPr>
        <rFont val="Arial"/>
        <color rgb="FF000000"/>
        <sz val="6.0"/>
      </rPr>
      <t>TAPUME COM TELHA METÁLICA. AF_03/2024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</si>
  <si>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</si>
  <si>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</si>
  <si>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SansSerif"/>
        <color theme="1"/>
        <sz val="7.0"/>
      </rPr>
      <t>6</t>
    </r>
  </si>
  <si>
    <r>
      <rPr>
        <rFont val="Arial"/>
        <color rgb="FF000000"/>
        <sz val="6.0"/>
      </rPr>
      <t>1.1.5</t>
    </r>
  </si>
  <si>
    <r>
      <rPr>
        <rFont val="Arial"/>
        <color rgb="FF000000"/>
        <sz val="6.0"/>
      </rPr>
      <t>99059</t>
    </r>
  </si>
  <si>
    <r>
      <rPr>
        <rFont val="Arial"/>
        <color theme="1"/>
        <sz val="7.0"/>
      </rPr>
      <t>COBERTURA</t>
    </r>
  </si>
  <si>
    <r>
      <rPr>
        <rFont val="Arial"/>
        <color rgb="FF000000"/>
        <sz val="6.0"/>
      </rPr>
      <t>LOCAÇÃO CONVENCIONAL DE OBRA, UTILIZANDO GABARITO DE TÁBUAS CORRIDAS PONTALETADAS A CADA 2,00M - 2 UTILIZAÇÕES. AF_03/2024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</si>
  <si>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</si>
  <si>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</si>
  <si>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1.1.6</t>
    </r>
  </si>
  <si>
    <r>
      <rPr>
        <rFont val="Arial"/>
        <color rgb="FF000000"/>
        <sz val="6.0"/>
      </rPr>
      <t>S11703</t>
    </r>
  </si>
  <si>
    <r>
      <rPr>
        <rFont val="Arial"/>
        <color rgb="FF000000"/>
        <sz val="6.0"/>
      </rPr>
      <t>Barracão aberto para apoio à produção (carpintaria, central de armação, oficina, etc.) c/ tesouras, telha 4mm, piso em concreto desempolado</t>
    </r>
  </si>
  <si>
    <r>
      <rPr>
        <rFont val="Arial"/>
        <color rgb="FF000000"/>
        <sz val="6.0"/>
      </rPr>
      <t>ORSE</t>
    </r>
  </si>
  <si>
    <r>
      <rPr>
        <rFont val="SansSerif"/>
        <color theme="1"/>
        <sz val="7.0"/>
      </rPr>
      <t>7</t>
    </r>
  </si>
  <si>
    <r>
      <rPr>
        <rFont val="Arial"/>
        <color rgb="FF000000"/>
        <sz val="6.0"/>
      </rPr>
      <t>m2</t>
    </r>
  </si>
  <si>
    <r>
      <rPr>
        <rFont val="Arial"/>
        <color theme="1"/>
        <sz val="7.0"/>
      </rPr>
      <t>PORTAS</t>
    </r>
  </si>
  <si>
    <r>
      <rPr>
        <rFont val="Arial"/>
        <color rgb="FF000000"/>
        <sz val="6.0"/>
      </rPr>
      <t>1.1.7</t>
    </r>
  </si>
  <si>
    <r>
      <rPr>
        <rFont val="Arial"/>
        <color rgb="FF000000"/>
        <sz val="6.0"/>
      </rPr>
      <t>90777</t>
    </r>
  </si>
  <si>
    <r>
      <rPr>
        <rFont val="Arial"/>
        <color rgb="FF000000"/>
        <sz val="6.0"/>
      </rPr>
      <t>ENGENHEIRO CIVIL DE OBRA JUNIOR COM ENCARGOS COMPLEMENTARES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</si>
  <si>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</si>
  <si>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H</t>
    </r>
  </si>
  <si>
    <r>
      <rPr>
        <rFont val="SansSerif"/>
        <color theme="1"/>
        <sz val="7.0"/>
      </rPr>
      <t>8</t>
    </r>
  </si>
  <si>
    <r>
      <rPr>
        <rFont val="Arial"/>
        <color theme="1"/>
        <sz val="7.0"/>
      </rPr>
      <t>JANELAS</t>
    </r>
  </si>
  <si>
    <r>
      <rPr>
        <rFont val="Arial"/>
        <color rgb="FF000000"/>
        <sz val="6.0"/>
      </rPr>
      <t>1.1.8</t>
    </r>
  </si>
  <si>
    <r>
      <rPr>
        <rFont val="Arial"/>
        <color rgb="FF000000"/>
        <sz val="6.0"/>
      </rPr>
      <t>90776</t>
    </r>
  </si>
  <si>
    <r>
      <rPr>
        <rFont val="Arial"/>
        <color rgb="FF000000"/>
        <sz val="6.0"/>
      </rPr>
      <t>ENCARREGADO GERAL COM ENCARGOS COMPLEMENTARES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</si>
  <si>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</si>
  <si>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H</t>
    </r>
  </si>
  <si>
    <r>
      <rPr>
        <rFont val="Arial"/>
        <color rgb="FF000000"/>
        <sz val="6.0"/>
      </rPr>
      <t>1.1.9</t>
    </r>
  </si>
  <si>
    <r>
      <rPr>
        <rFont val="Arial"/>
        <color rgb="FF000000"/>
        <sz val="6.0"/>
      </rPr>
      <t>00010775</t>
    </r>
  </si>
  <si>
    <r>
      <rPr>
        <rFont val="Arial"/>
        <color rgb="FF000000"/>
        <sz val="6.0"/>
      </rPr>
      <t>LOCACAO DE CONTAINER 2,30 X 6,00 M, ALT. 2,50 M, COM 1 SANITARIO, PARA ESCRITORIO, COMPLETO, SEM DIVISORIAS INTERNAS (NAO INCLUI MOBILIZACAO/DESMOBILIZACAO)</t>
    </r>
  </si>
  <si>
    <r>
      <rPr>
        <rFont val="SansSerif"/>
        <color theme="1"/>
        <sz val="7.0"/>
      </rPr>
      <t>9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</si>
  <si>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</si>
  <si>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MES</t>
    </r>
  </si>
  <si>
    <r>
      <rPr>
        <rFont val="Arial"/>
        <color theme="1"/>
        <sz val="7.0"/>
      </rPr>
      <t>REVESTIMENTOS</t>
    </r>
  </si>
  <si>
    <r>
      <rPr>
        <rFont val="Arial"/>
        <color rgb="FF000000"/>
        <sz val="6.0"/>
      </rPr>
      <t>1.1.10</t>
    </r>
  </si>
  <si>
    <r>
      <rPr>
        <rFont val="Arial"/>
        <color rgb="FF000000"/>
        <sz val="6.0"/>
      </rPr>
      <t>IFRS-1001</t>
    </r>
  </si>
  <si>
    <r>
      <rPr>
        <rFont val="Arial"/>
        <color rgb="FF000000"/>
        <sz val="6.0"/>
      </rPr>
      <t>MOBILIZAÇÃO E DESMOBILIZAÇÃO DE EQUIPAMENTOS</t>
    </r>
  </si>
  <si>
    <r>
      <rPr>
        <rFont val="Arial"/>
        <color rgb="FF000000"/>
        <sz val="6.0"/>
      </rPr>
      <t>Composições Próprias</t>
    </r>
  </si>
  <si>
    <r>
      <rPr>
        <rFont val="Arial"/>
        <color rgb="FF000000"/>
        <sz val="6.0"/>
      </rPr>
      <t>UND</t>
    </r>
  </si>
  <si>
    <r>
      <rPr>
        <rFont val="SansSerif"/>
        <color theme="1"/>
        <sz val="7.0"/>
      </rPr>
      <t>10</t>
    </r>
  </si>
  <si>
    <r>
      <rPr>
        <rFont val="Arial"/>
        <color theme="1"/>
        <sz val="7.0"/>
      </rPr>
      <t>PINTURA</t>
    </r>
  </si>
  <si>
    <r>
      <rPr>
        <rFont val="Arial"/>
        <color rgb="FF000000"/>
        <sz val="6.0"/>
      </rPr>
      <t>1.1.11</t>
    </r>
  </si>
  <si>
    <r>
      <rPr>
        <rFont val="Arial"/>
        <color rgb="FF000000"/>
        <sz val="6.0"/>
      </rPr>
      <t>103689</t>
    </r>
  </si>
  <si>
    <r>
      <rPr>
        <rFont val="Arial"/>
        <color rgb="FF000000"/>
        <sz val="6.0"/>
      </rPr>
      <t>FORNECIMENTO E INSTALAÇÃO DE PLACA DE OBRA COM CHAPA GALVANIZADA E ESTRUTURA DE MADEIRA. AF_03/2022_PS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</si>
  <si>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</si>
  <si>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</si>
  <si>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b/>
        <color rgb="FF000000"/>
        <sz val="6.0"/>
      </rPr>
      <t>2</t>
    </r>
  </si>
  <si>
    <r>
      <rPr>
        <rFont val="Arial"/>
        <b/>
        <color rgb="FF000000"/>
        <sz val="7.0"/>
      </rPr>
      <t>MOVIMENTO DE TERRA</t>
    </r>
  </si>
  <si>
    <r>
      <rPr>
        <rFont val="SansSerif"/>
        <color theme="1"/>
        <sz val="7.0"/>
      </rPr>
      <t>11</t>
    </r>
  </si>
  <si>
    <r>
      <rPr>
        <rFont val="Arial"/>
        <color rgb="FF000000"/>
        <sz val="6.0"/>
      </rPr>
      <t>2.1</t>
    </r>
  </si>
  <si>
    <r>
      <rPr>
        <rFont val="Arial"/>
        <color theme="1"/>
        <sz val="7.0"/>
      </rPr>
      <t>PISO</t>
    </r>
  </si>
  <si>
    <r>
      <rPr>
        <rFont val="Arial"/>
        <color rgb="FF000000"/>
        <sz val="6.0"/>
      </rPr>
      <t>101206</t>
    </r>
  </si>
  <si>
    <r>
      <rPr>
        <rFont val="Arial"/>
        <color rgb="FF000000"/>
        <sz val="6.0"/>
      </rPr>
      <t>ESCAVAÇÃO VERTICAL PARA EDIFICAÇÃO, COM CARGA, DESCARGA E TRANSPORTE DE SOLO DE 1ª CATEGORIA, COM ESCAVADEIRA HIDRÁULICA (CAÇAMBA: 0,8 M³ / 111 HP), FROTA DE 3 CAMINHÕES BASCULANTES DE 14 M³, DMT ATÉ 1 KM E VELOCIDADE MÉDIA 14 KM/H. AF_05/2020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</si>
  <si>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</si>
  <si>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M3</t>
    </r>
  </si>
  <si>
    <r>
      <rPr>
        <rFont val="Arial"/>
        <color rgb="FF000000"/>
        <sz val="6.0"/>
      </rPr>
      <t>2.2</t>
    </r>
  </si>
  <si>
    <r>
      <rPr>
        <rFont val="Arial"/>
        <color rgb="FF000000"/>
        <sz val="6.0"/>
      </rPr>
      <t>96523</t>
    </r>
  </si>
  <si>
    <r>
      <rPr>
        <rFont val="Arial"/>
        <color rgb="FF000000"/>
        <sz val="6.0"/>
      </rPr>
      <t>ESCAVAÇÃO MANUAL PARA BLOCO DE COROAMENTO OU SAPATA (INCLUINDO ESCAVAÇÃO PARA COLOCAÇÃO DE FÔRMAS). AF_01/2024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</si>
  <si>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</si>
  <si>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M3</t>
    </r>
  </si>
  <si>
    <r>
      <rPr>
        <rFont val="Arial"/>
        <color rgb="FF000000"/>
        <sz val="6.0"/>
      </rPr>
      <t>2.3</t>
    </r>
  </si>
  <si>
    <r>
      <rPr>
        <rFont val="Arial"/>
        <color rgb="FF000000"/>
        <sz val="6.0"/>
      </rPr>
      <t>96527</t>
    </r>
  </si>
  <si>
    <r>
      <rPr>
        <rFont val="Arial"/>
        <color rgb="FF000000"/>
        <sz val="6.0"/>
      </rPr>
      <t>ESCAVAÇÃO MANUAL PARA VIGA BALDRAME OU SAPATA CORRIDA (INCLUINDO ESCAVAÇÃO PARA COLOCAÇÃO DE FÔRMAS). AF_01/2024</t>
    </r>
  </si>
  <si>
    <r>
      <rPr>
        <rFont val="Arial"/>
        <color rgb="FF000000"/>
        <sz val="6.0"/>
      </rPr>
      <t>SINAPI</t>
    </r>
  </si>
  <si>
    <r>
      <rPr>
        <rFont val="SansSerif"/>
        <color theme="1"/>
        <sz val="7.0"/>
      </rPr>
      <t>12</t>
    </r>
  </si>
  <si>
    <r>
      <rPr>
        <rFont val="Arial"/>
        <color rgb="FF000000"/>
        <sz val="6.0"/>
      </rPr>
      <t>M3</t>
    </r>
  </si>
  <si>
    <r>
      <rPr>
        <rFont val="Arial"/>
        <color theme="1"/>
        <sz val="7.0"/>
      </rPr>
      <t>PAVIMENTAÇÃO</t>
    </r>
  </si>
  <si>
    <r>
      <rPr>
        <rFont val="Arial"/>
        <color rgb="FF000000"/>
        <sz val="6.0"/>
      </rPr>
      <t>2.4</t>
    </r>
  </si>
  <si>
    <r>
      <rPr>
        <rFont val="Arial"/>
        <color rgb="FF000000"/>
        <sz val="6.0"/>
      </rPr>
      <t>93358</t>
    </r>
  </si>
  <si>
    <r>
      <rPr>
        <rFont val="Arial"/>
        <color rgb="FF000000"/>
        <sz val="6.0"/>
      </rPr>
      <t>ESCAVAÇÃO MANUAL DE VALA. AF_09/2024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</si>
  <si>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</si>
  <si>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M3</t>
    </r>
  </si>
  <si>
    <r>
      <rPr>
        <rFont val="Arial"/>
        <color rgb="FF000000"/>
        <sz val="6.0"/>
      </rPr>
      <t>2.5</t>
    </r>
  </si>
  <si>
    <r>
      <rPr>
        <rFont val="Arial"/>
        <color rgb="FF000000"/>
        <sz val="6.0"/>
      </rPr>
      <t>93382</t>
    </r>
  </si>
  <si>
    <r>
      <rPr>
        <rFont val="Arial"/>
        <color rgb="FF000000"/>
        <sz val="6.0"/>
      </rPr>
      <t>REATERRO MANUAL DE VALAS, COM COMPACTADOR DE SOLOS DE PERCUSSÃO. AF_08/2023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</si>
  <si>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</si>
  <si>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M3</t>
    </r>
  </si>
  <si>
    <r>
      <rPr>
        <rFont val="SansSerif"/>
        <color theme="1"/>
        <sz val="7.0"/>
      </rPr>
      <t>13</t>
    </r>
  </si>
  <si>
    <r>
      <rPr>
        <rFont val="Arial"/>
        <b/>
        <color rgb="FF000000"/>
        <sz val="6.0"/>
      </rPr>
      <t>3</t>
    </r>
  </si>
  <si>
    <r>
      <rPr>
        <rFont val="Arial"/>
        <b/>
        <color rgb="FF000000"/>
        <sz val="7.0"/>
      </rPr>
      <t>INFRAESTRUTURA E SUPRAESTRUTURA</t>
    </r>
  </si>
  <si>
    <r>
      <rPr>
        <rFont val="Arial"/>
        <color theme="1"/>
        <sz val="7.0"/>
      </rPr>
      <t>INSTALAÇÕES ELÉTRICAS</t>
    </r>
  </si>
  <si>
    <r>
      <rPr>
        <rFont val="Arial"/>
        <b/>
        <color rgb="FF000000"/>
        <sz val="6.0"/>
      </rPr>
      <t>3.1</t>
    </r>
  </si>
  <si>
    <r>
      <rPr>
        <rFont val="Arial"/>
        <b/>
        <color rgb="FF000000"/>
        <sz val="7.0"/>
      </rPr>
      <t>INFRAESTRUTURA (SAPATAS E VIGAS DE BALDRAME)</t>
    </r>
  </si>
  <si>
    <r>
      <rPr>
        <rFont val="Arial"/>
        <color rgb="FF000000"/>
        <sz val="6.0"/>
      </rPr>
      <t>3.1.1</t>
    </r>
  </si>
  <si>
    <r>
      <rPr>
        <rFont val="Arial"/>
        <color rgb="FF000000"/>
        <sz val="6.0"/>
      </rPr>
      <t>96534</t>
    </r>
  </si>
  <si>
    <r>
      <rPr>
        <rFont val="Arial"/>
        <color rgb="FF000000"/>
        <sz val="6.0"/>
      </rPr>
      <t>FABRICAÇÃO, MONTAGEM E DESMONTAGEM DE FÔRMA PARA BLOCO DE COROAMENTO, EM MADEIRA SERRADA, E=25 MM, 4 UTILIZAÇÕES. AF_01/2024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</si>
  <si>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</si>
  <si>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</si>
  <si>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SansSerif"/>
        <color theme="1"/>
        <sz val="7.0"/>
      </rPr>
      <t>14</t>
    </r>
  </si>
  <si>
    <r>
      <rPr>
        <rFont val="Arial"/>
        <color theme="1"/>
        <sz val="7.0"/>
      </rPr>
      <t>INTALAÇÕES HIDROSSANITÁRIAS</t>
    </r>
  </si>
  <si>
    <r>
      <rPr>
        <rFont val="Arial"/>
        <color rgb="FF000000"/>
        <sz val="6.0"/>
      </rPr>
      <t>3.1.2</t>
    </r>
  </si>
  <si>
    <r>
      <rPr>
        <rFont val="Arial"/>
        <color rgb="FF000000"/>
        <sz val="6.0"/>
      </rPr>
      <t>96536</t>
    </r>
  </si>
  <si>
    <r>
      <rPr>
        <rFont val="Arial"/>
        <color rgb="FF000000"/>
        <sz val="6.0"/>
      </rPr>
      <t>FABRICAÇÃO, MONTAGEM E DESMONTAGEM DE FÔRMA PARA VIGA BALDRAME, EM MADEIRA SERRADA, E=25 MM, 4 UTILIZAÇÕES. AF_01/2024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</si>
  <si>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</si>
  <si>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</si>
  <si>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3.1.3</t>
    </r>
  </si>
  <si>
    <r>
      <rPr>
        <rFont val="Arial"/>
        <color rgb="FF000000"/>
        <sz val="6.0"/>
      </rPr>
      <t>96558</t>
    </r>
  </si>
  <si>
    <r>
      <rPr>
        <rFont val="Arial"/>
        <color rgb="FF000000"/>
        <sz val="6.0"/>
      </rPr>
      <t>CONCRETAGEM DE SAPATA, FCK 30 MPA, COM USO DE BOMBA - LANÇAMENTO, ADENSAMENTO E ACABAMENTO. AF_01/2024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</si>
  <si>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</si>
  <si>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M3</t>
    </r>
  </si>
  <si>
    <r>
      <rPr>
        <rFont val="Arial"/>
        <color rgb="FF000000"/>
        <sz val="6.0"/>
      </rPr>
      <t>3.1.4</t>
    </r>
  </si>
  <si>
    <r>
      <rPr>
        <rFont val="Arial"/>
        <color rgb="FF000000"/>
        <sz val="6.0"/>
      </rPr>
      <t>96557</t>
    </r>
  </si>
  <si>
    <r>
      <rPr>
        <rFont val="Arial"/>
        <color rgb="FF000000"/>
        <sz val="6.0"/>
      </rPr>
      <t>CONCRETAGEM DE BLOCO DE COROAMENTO OU VIGA BALDRAME, FCK 30 MPA, COM USO DE BOMBA - LANÇAMENTO, ADENSAMENTO E ACABAMENTO. AF_01/2024</t>
    </r>
  </si>
  <si>
    <r>
      <rPr>
        <rFont val="Arial"/>
        <color rgb="FF000000"/>
        <sz val="6.0"/>
      </rPr>
      <t>SINAPI</t>
    </r>
  </si>
  <si>
    <r>
      <rPr>
        <rFont val="SansSerif"/>
        <color theme="1"/>
        <sz val="7.0"/>
      </rPr>
      <t>15</t>
    </r>
  </si>
  <si>
    <r>
      <rPr>
        <rFont val="Arial"/>
        <color rgb="FF000000"/>
        <sz val="6.0"/>
      </rPr>
      <t>M3</t>
    </r>
  </si>
  <si>
    <r>
      <rPr>
        <rFont val="Arial"/>
        <color theme="1"/>
        <sz val="7.0"/>
      </rPr>
      <t>INSTALAÇÕES DE REDE LÓGICA</t>
    </r>
  </si>
  <si>
    <r>
      <rPr>
        <rFont val="Arial"/>
        <color rgb="FF000000"/>
        <sz val="6.0"/>
      </rPr>
      <t>3.1.5</t>
    </r>
  </si>
  <si>
    <r>
      <rPr>
        <rFont val="Arial"/>
        <color rgb="FF000000"/>
        <sz val="6.0"/>
      </rPr>
      <t>96543</t>
    </r>
  </si>
  <si>
    <r>
      <rPr>
        <rFont val="Arial"/>
        <color rgb="FF000000"/>
        <sz val="6.0"/>
      </rPr>
      <t>ARMAÇÃO DE BLOCO UTILIZANDO AÇO CA-60 DE 5 MM - MONTAGEM. AF_01/2024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</si>
  <si>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</si>
  <si>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KG</t>
    </r>
  </si>
  <si>
    <r>
      <rPr>
        <rFont val="SansSerif"/>
        <color theme="1"/>
        <sz val="7.0"/>
      </rPr>
      <t>16</t>
    </r>
  </si>
  <si>
    <r>
      <rPr>
        <rFont val="Arial"/>
        <color rgb="FF000000"/>
        <sz val="6.0"/>
      </rPr>
      <t>3.1.6</t>
    </r>
  </si>
  <si>
    <r>
      <rPr>
        <rFont val="Arial"/>
        <color rgb="FF000000"/>
        <sz val="6.0"/>
      </rPr>
      <t>96544</t>
    </r>
  </si>
  <si>
    <r>
      <rPr>
        <rFont val="Arial"/>
        <color theme="1"/>
        <sz val="7.0"/>
      </rPr>
      <t>INSTALAÇÕES DE PLANO DE PREVENÇÃO CONTRA INCÊNDIO</t>
    </r>
  </si>
  <si>
    <r>
      <rPr>
        <rFont val="Arial"/>
        <color rgb="FF000000"/>
        <sz val="6.0"/>
      </rPr>
      <t>ARMAÇÃO DE BLOCO UTILIZANDO AÇO CA-50 DE 6,3 MM - MONTAGEM. AF_01/2024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</si>
  <si>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</si>
  <si>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KG</t>
    </r>
  </si>
  <si>
    <r>
      <rPr>
        <rFont val="Arial"/>
        <color rgb="FF000000"/>
        <sz val="6.0"/>
      </rPr>
      <t>3.1.7</t>
    </r>
  </si>
  <si>
    <r>
      <rPr>
        <rFont val="Arial"/>
        <color rgb="FF000000"/>
        <sz val="6.0"/>
      </rPr>
      <t>96545</t>
    </r>
  </si>
  <si>
    <r>
      <rPr>
        <rFont val="Arial"/>
        <color rgb="FF000000"/>
        <sz val="6.0"/>
      </rPr>
      <t>ARMAÇÃO DE BLOCO UTILIZANDO AÇO CA-50 DE 8 MM - MONTAGEM. AF_01/2024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</si>
  <si>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</si>
  <si>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KG</t>
    </r>
  </si>
  <si>
    <r>
      <rPr>
        <rFont val="Arial"/>
        <color rgb="FF000000"/>
        <sz val="6.0"/>
      </rPr>
      <t>3.1.8</t>
    </r>
  </si>
  <si>
    <r>
      <rPr>
        <rFont val="Arial"/>
        <color rgb="FF000000"/>
        <sz val="6.0"/>
      </rPr>
      <t>96546</t>
    </r>
  </si>
  <si>
    <r>
      <rPr>
        <rFont val="SansSerif"/>
        <color theme="1"/>
        <sz val="7.0"/>
      </rPr>
      <t>17</t>
    </r>
  </si>
  <si>
    <r>
      <rPr>
        <rFont val="Arial"/>
        <color rgb="FF000000"/>
        <sz val="6.0"/>
      </rPr>
      <t>ARMAÇÃO DE BLOCO UTILIZANDO AÇO CA-50 DE 10 MM - MONTAGEM. AF_01/2024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</si>
  <si>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</si>
  <si>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KG</t>
    </r>
  </si>
  <si>
    <r>
      <rPr>
        <rFont val="Arial"/>
        <color theme="1"/>
        <sz val="7.0"/>
      </rPr>
      <t>SISTEMA PLUVIAL</t>
    </r>
  </si>
  <si>
    <r>
      <rPr>
        <rFont val="Arial"/>
        <color rgb="FF000000"/>
        <sz val="6.0"/>
      </rPr>
      <t>3.1.9</t>
    </r>
  </si>
  <si>
    <r>
      <rPr>
        <rFont val="Arial"/>
        <color rgb="FF000000"/>
        <sz val="6.0"/>
      </rPr>
      <t>104920</t>
    </r>
  </si>
  <si>
    <r>
      <rPr>
        <rFont val="Arial"/>
        <color rgb="FF000000"/>
        <sz val="6.0"/>
      </rPr>
      <t>ARMAÇÃO DE BLOCO, SAPATA ISOLADA, VIGA BALDRAME E SAPATA CORRIDA UTILIZANDO AÇO CA-50 DE 12,5 MM - MONTAGEM. AF_01/2024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</si>
  <si>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</si>
  <si>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KG</t>
    </r>
  </si>
  <si>
    <r>
      <rPr>
        <rFont val="Arial"/>
        <color rgb="FF000000"/>
        <sz val="6.0"/>
      </rPr>
      <t>3.1.10</t>
    </r>
  </si>
  <si>
    <r>
      <rPr>
        <rFont val="Arial"/>
        <color rgb="FF000000"/>
        <sz val="6.0"/>
      </rPr>
      <t>92762</t>
    </r>
  </si>
  <si>
    <r>
      <rPr>
        <rFont val="Arial"/>
        <color rgb="FF000000"/>
        <sz val="6.0"/>
      </rPr>
      <t>ARMAÇÃO DE PILAR OU VIGA DE ESTRUTURA CONVENCIONAL DE CONCRETO ARMADO UTILIZANDO AÇO CA-50 DE 10,0 MM - MONTAGEM. AF_06/2022</t>
    </r>
  </si>
  <si>
    <r>
      <rPr>
        <rFont val="SansSerif"/>
        <color theme="1"/>
        <sz val="7.0"/>
      </rPr>
      <t>18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</si>
  <si>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</si>
  <si>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KG</t>
    </r>
  </si>
  <si>
    <r>
      <rPr>
        <rFont val="Arial"/>
        <color theme="1"/>
        <sz val="7.0"/>
      </rPr>
      <t>SERVIÇOS EXTRAS</t>
    </r>
  </si>
  <si>
    <r>
      <rPr>
        <rFont val="Arial"/>
        <b/>
        <color rgb="FF000000"/>
        <sz val="6.0"/>
      </rPr>
      <t>3.2</t>
    </r>
  </si>
  <si>
    <r>
      <rPr>
        <rFont val="Arial"/>
        <b/>
        <color rgb="FF000000"/>
        <sz val="7.0"/>
      </rPr>
      <t>SUPRA ESTRUTURA (PILARES, VIGAS E LAJES)</t>
    </r>
  </si>
  <si>
    <r>
      <rPr>
        <rFont val="Arial"/>
        <color rgb="FF000000"/>
        <sz val="6.0"/>
      </rPr>
      <t>3.2.1</t>
    </r>
  </si>
  <si>
    <r>
      <rPr>
        <rFont val="Arial"/>
        <color rgb="FF000000"/>
        <sz val="6.0"/>
      </rPr>
      <t>92448</t>
    </r>
  </si>
  <si>
    <r>
      <rPr>
        <rFont val="Arial"/>
        <color rgb="FF000000"/>
        <sz val="6.0"/>
      </rPr>
      <t>MONTAGEM E DESMONTAGEM DE FÔRMA DE VIGA, ESCORAMENTO COM PONTALETE DE MADEIRA, PÉ-DIREITO SIMPLES, EM MADEIRA SERRADA, 4 UTILIZAÇÕES. AF_09/2020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</si>
  <si>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</si>
  <si>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</si>
  <si>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3.2.2</t>
    </r>
  </si>
  <si>
    <r>
      <rPr>
        <rFont val="SansSerif"/>
        <color theme="1"/>
        <sz val="7.0"/>
      </rPr>
      <t>19</t>
    </r>
  </si>
  <si>
    <r>
      <rPr>
        <rFont val="Arial"/>
        <color rgb="FF000000"/>
        <sz val="6.0"/>
      </rPr>
      <t>92413</t>
    </r>
  </si>
  <si>
    <r>
      <rPr>
        <rFont val="Arial"/>
        <color rgb="FF000000"/>
        <sz val="6.0"/>
      </rPr>
      <t>MONTAGEM E DESMONTAGEM DE FÔRMA DE PILARES RETANGULARES E ESTRUTURAS SIMILARES, PÉ-DIREITO SIMPLES, EM MADEIRA SERRADA, 4 UTILIZAÇÕES. AF_09/2020</t>
    </r>
  </si>
  <si>
    <r>
      <rPr>
        <rFont val="Arial"/>
        <color theme="1"/>
        <sz val="7.0"/>
      </rPr>
      <t>SERVIÇOS FINAIS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</si>
  <si>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</si>
  <si>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</si>
  <si>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3.2.3</t>
    </r>
  </si>
  <si>
    <r>
      <rPr>
        <rFont val="Arial"/>
        <color rgb="FF000000"/>
        <sz val="6.0"/>
      </rPr>
      <t>93187</t>
    </r>
  </si>
  <si>
    <r>
      <rPr>
        <rFont val="Arial"/>
        <color rgb="FF000000"/>
        <sz val="6.0"/>
      </rPr>
      <t>VERGA MOLDADA IN LOCO EM CONCRETO, ESPESSURA DE *20* CM. AF_03/2024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</si>
  <si>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</si>
  <si>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</si>
  <si>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3.2.4</t>
    </r>
  </si>
  <si>
    <r>
      <rPr>
        <rFont val="Arial"/>
        <color rgb="FF000000"/>
        <sz val="6.0"/>
      </rPr>
      <t>92759</t>
    </r>
  </si>
  <si>
    <r>
      <rPr>
        <rFont val="Arial"/>
        <color rgb="FF000000"/>
        <sz val="6.0"/>
      </rPr>
      <t>ARMAÇÃO DE PILAR OU VIGA DE ESTRUTURA CONVENCIONAL DE CONCRETO ARMADO UTILIZANDO AÇO CA-60 DE 5,0 MM - MONTAGEM. AF_06/2022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</si>
  <si>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</si>
  <si>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KG</t>
    </r>
  </si>
  <si>
    <r>
      <rPr>
        <rFont val="Arial"/>
        <color rgb="FF000000"/>
        <sz val="6.0"/>
      </rPr>
      <t>3.2.5</t>
    </r>
  </si>
  <si>
    <r>
      <rPr>
        <rFont val="Arial"/>
        <color rgb="FF000000"/>
        <sz val="6.0"/>
      </rPr>
      <t>92760</t>
    </r>
  </si>
  <si>
    <r>
      <rPr>
        <rFont val="Arial"/>
        <color rgb="FF000000"/>
        <sz val="6.0"/>
      </rPr>
      <t>ARMAÇÃO DE PILAR OU VIGA DE ESTRUTURA CONVENCIONAL DE CONCRETO ARMADO UTILIZANDO AÇO CA-50 DE 6,3 MM - MONTAGEM. AF_06/2022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</si>
  <si>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</si>
  <si>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KG</t>
    </r>
  </si>
  <si>
    <r>
      <rPr>
        <rFont val="Arial"/>
        <color rgb="FF000000"/>
        <sz val="6.0"/>
      </rPr>
      <t>3.2.6</t>
    </r>
  </si>
  <si>
    <r>
      <rPr>
        <rFont val="Arial"/>
        <color rgb="FF000000"/>
        <sz val="6.0"/>
      </rPr>
      <t>92761</t>
    </r>
  </si>
  <si>
    <r>
      <rPr>
        <rFont val="Arial"/>
        <color rgb="FF000000"/>
        <sz val="6.0"/>
      </rPr>
      <t>ARMAÇÃO DE PILAR OU VIGA DE ESTRUTURA CONVENCIONAL DE CONCRETO ARMADO UTILIZANDO AÇO CA-50 DE 8,0 MM - MONTAGEM. AF_06/2022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</si>
  <si>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</si>
  <si>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KG</t>
    </r>
  </si>
  <si>
    <t>CRONOGRAMA FÍSICO-FINANCEIRO CONSIDERANDO O DESCONTO OFERTADO NA LICITAÇÃO DE:</t>
  </si>
  <si>
    <r>
      <rPr>
        <rFont val="Arial"/>
        <color rgb="FF000000"/>
        <sz val="6.0"/>
      </rPr>
      <t>3.2.7</t>
    </r>
  </si>
  <si>
    <r>
      <rPr>
        <rFont val="Arial"/>
        <color rgb="FF000000"/>
        <sz val="6.0"/>
      </rPr>
      <t>92762</t>
    </r>
  </si>
  <si>
    <r>
      <rPr>
        <rFont val="Arial"/>
        <color rgb="FF000000"/>
        <sz val="6.0"/>
      </rPr>
      <t>ARMAÇÃO DE PILAR OU VIGA DE ESTRUTURA CONVENCIONAL DE CONCRETO ARMADO UTILIZANDO AÇO CA-50 DE 10,0 MM - MONTAGEM. AF_06/2022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</si>
  <si>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</si>
  <si>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KG</t>
    </r>
  </si>
  <si>
    <r>
      <rPr>
        <rFont val="Arial"/>
        <color rgb="FF000000"/>
        <sz val="6.0"/>
      </rPr>
      <t>3.2.8</t>
    </r>
  </si>
  <si>
    <r>
      <rPr>
        <rFont val="Arial"/>
        <color rgb="FF000000"/>
        <sz val="6.0"/>
      </rPr>
      <t>92763</t>
    </r>
  </si>
  <si>
    <r>
      <rPr>
        <rFont val="Arial"/>
        <color rgb="FF000000"/>
        <sz val="6.0"/>
      </rPr>
      <t>ARMAÇÃO DE PILAR OU VIGA DE ESTRUTURA CONVENCIONAL DE CONCRETO ARMADO UTILIZANDO AÇO CA-50 DE 12,5 MM - MONTAGEM. AF_06/2022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</si>
  <si>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</si>
  <si>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KG</t>
    </r>
  </si>
  <si>
    <r>
      <rPr>
        <rFont val="SansSerif"/>
        <color theme="1"/>
        <sz val="9.0"/>
      </rPr>
      <t>DESCRIÇÃO</t>
    </r>
  </si>
  <si>
    <r>
      <rPr>
        <rFont val="SansSerif"/>
        <color theme="1"/>
        <sz val="9.0"/>
      </rPr>
      <t>VALOR (R$)</t>
    </r>
  </si>
  <si>
    <r>
      <rPr>
        <rFont val="SansSerif"/>
        <color theme="1"/>
        <sz val="9.0"/>
      </rPr>
      <t>MÊS 1</t>
    </r>
  </si>
  <si>
    <r>
      <rPr>
        <rFont val="SansSerif"/>
        <color theme="1"/>
        <sz val="9.0"/>
      </rPr>
      <t>MÊS 2</t>
    </r>
  </si>
  <si>
    <r>
      <rPr>
        <rFont val="Arial"/>
        <color rgb="FF000000"/>
        <sz val="6.0"/>
      </rPr>
      <t>3.2.9</t>
    </r>
  </si>
  <si>
    <r>
      <rPr>
        <rFont val="SansSerif"/>
        <color theme="1"/>
        <sz val="9.0"/>
      </rPr>
      <t>MÊS 3</t>
    </r>
  </si>
  <si>
    <r>
      <rPr>
        <rFont val="Arial"/>
        <color rgb="FF000000"/>
        <sz val="6.0"/>
      </rPr>
      <t>101964</t>
    </r>
  </si>
  <si>
    <r>
      <rPr>
        <rFont val="SansSerif"/>
        <color theme="1"/>
        <sz val="9.0"/>
      </rPr>
      <t>MÊS 4</t>
    </r>
  </si>
  <si>
    <r>
      <rPr>
        <rFont val="SansSerif"/>
        <color theme="1"/>
        <sz val="9.0"/>
      </rPr>
      <t>MÊS 5</t>
    </r>
  </si>
  <si>
    <r>
      <rPr>
        <rFont val="Arial"/>
        <color rgb="FF000000"/>
        <sz val="6.0"/>
      </rPr>
      <t>LAJE PRÉ-MOLDADA UNIDIRECIONAL, BIAPOIADA, PARA FORRO, ENCHIMENTO EM CERÂMICA, VIGOTA CONVENCIONAL, ALTURA TOTAL DA LAJE "LT" = 12 CM (ENCHIMENTO+CAPA) = (8+4). AF_08/2025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</si>
  <si>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</si>
  <si>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</si>
  <si>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SansSerif"/>
        <color theme="1"/>
        <sz val="9.0"/>
      </rPr>
      <t>MÊS 6</t>
    </r>
  </si>
  <si>
    <r>
      <rPr>
        <rFont val="SansSerif"/>
        <color theme="1"/>
        <sz val="9.0"/>
      </rPr>
      <t>MÊS 7</t>
    </r>
  </si>
  <si>
    <r>
      <rPr>
        <rFont val="SansSerif"/>
        <color theme="1"/>
        <sz val="9.0"/>
      </rPr>
      <t>MÊS 8</t>
    </r>
  </si>
  <si>
    <r>
      <rPr>
        <rFont val="Arial"/>
        <color rgb="FF000000"/>
        <sz val="6.0"/>
      </rPr>
      <t>3.2.10</t>
    </r>
  </si>
  <si>
    <r>
      <rPr>
        <rFont val="SansSerif"/>
        <color theme="1"/>
        <sz val="9.0"/>
      </rPr>
      <t>MÊS 9</t>
    </r>
  </si>
  <si>
    <r>
      <rPr>
        <rFont val="Arial"/>
        <color rgb="FF000000"/>
        <sz val="6.0"/>
      </rPr>
      <t>101947</t>
    </r>
  </si>
  <si>
    <r>
      <rPr>
        <rFont val="Arial"/>
        <color rgb="FF000000"/>
        <sz val="6.0"/>
      </rPr>
      <t>LAJE PRÉ-MOLDADA UNIDIRECIONAL, BIAPOIADA, PARA PISO, ENCHIMENTO EM CERÂMICA, VIGOTA TRELIÇADA, ALTURA TOTAL DA LAJE "LT" = 12 CM (ENCHIMENTO+CAPA) = (8+4). AF_08/2025</t>
    </r>
  </si>
  <si>
    <r>
      <rPr>
        <rFont val="Arial"/>
        <color rgb="FF000000"/>
        <sz val="6.0"/>
      </rPr>
      <t>SINAPI</t>
    </r>
  </si>
  <si>
    <r>
      <rPr>
        <rFont val="SansSerif"/>
        <color theme="1"/>
        <sz val="7.0"/>
      </rPr>
      <t>Total parcela</t>
    </r>
  </si>
  <si>
    <r>
      <rPr>
        <rFont val="Arial"/>
        <color rgb="FF000000"/>
        <sz val="6.0"/>
      </rPr>
      <t>M2</t>
    </r>
  </si>
  <si>
    <r>
      <rPr>
        <rFont val="SansSerif"/>
        <color theme="1"/>
        <sz val="7.0"/>
      </rPr>
      <t>1</t>
    </r>
  </si>
  <si>
    <r>
      <rPr>
        <rFont val="Arial"/>
        <b/>
        <color rgb="FF000000"/>
        <sz val="6.0"/>
      </rPr>
      <t>4</t>
    </r>
  </si>
  <si>
    <r>
      <rPr>
        <rFont val="Arial"/>
        <color theme="1"/>
        <sz val="7.0"/>
      </rPr>
      <t>SERVIÇOS PRELIMINARES</t>
    </r>
  </si>
  <si>
    <r>
      <rPr>
        <rFont val="Arial"/>
        <b/>
        <color rgb="FF000000"/>
        <sz val="7.0"/>
      </rPr>
      <t>IMPERMEABILIZAÇÕES, ISOLAÇÃOTERMICA E ACÚSTICA</t>
    </r>
  </si>
  <si>
    <r>
      <rPr>
        <rFont val="Arial"/>
        <b/>
        <color rgb="FF000000"/>
        <sz val="6.0"/>
      </rPr>
      <t>4.1</t>
    </r>
  </si>
  <si>
    <r>
      <rPr>
        <rFont val="Arial"/>
        <b/>
        <color rgb="FF000000"/>
        <sz val="7.0"/>
      </rPr>
      <t>IMPERMEABILIZAÇÕES VIGAS</t>
    </r>
  </si>
  <si>
    <r>
      <rPr>
        <rFont val="Arial"/>
        <color rgb="FF000000"/>
        <sz val="6.0"/>
      </rPr>
      <t>4.1.1</t>
    </r>
  </si>
  <si>
    <r>
      <rPr>
        <rFont val="Arial"/>
        <color rgb="FF000000"/>
        <sz val="6.0"/>
      </rPr>
      <t>S04953</t>
    </r>
  </si>
  <si>
    <r>
      <rPr>
        <rFont val="Arial"/>
        <color rgb="FF000000"/>
        <sz val="6.0"/>
      </rPr>
      <t>Impermeabilização de alicerce e viga baldrame com 2 demãos de tinta asfáltica tipo Neutrol da Vedacit ou similar, exceto argamassa impermeabilização</t>
    </r>
  </si>
  <si>
    <r>
      <rPr>
        <rFont val="Arial"/>
        <color rgb="FF000000"/>
        <sz val="6.0"/>
      </rPr>
      <t>ORSE</t>
    </r>
  </si>
  <si>
    <r>
      <rPr>
        <rFont val="Arial"/>
        <color rgb="FF000000"/>
        <sz val="6.0"/>
      </rPr>
      <t>m2</t>
    </r>
  </si>
  <si>
    <r>
      <rPr>
        <rFont val="Arial"/>
        <b/>
        <color rgb="FF000000"/>
        <sz val="6.0"/>
      </rPr>
      <t>5</t>
    </r>
  </si>
  <si>
    <r>
      <rPr>
        <rFont val="Arial"/>
        <b/>
        <color rgb="FF000000"/>
        <sz val="7.0"/>
      </rPr>
      <t>ALVENARIAS</t>
    </r>
  </si>
  <si>
    <r>
      <rPr>
        <rFont val="Arial"/>
        <color rgb="FF000000"/>
        <sz val="6.0"/>
      </rPr>
      <t>5.1</t>
    </r>
  </si>
  <si>
    <r>
      <rPr>
        <rFont val="Arial"/>
        <color rgb="FF000000"/>
        <sz val="6.0"/>
      </rPr>
      <t>103330</t>
    </r>
  </si>
  <si>
    <r>
      <rPr>
        <rFont val="Arial"/>
        <color rgb="FF000000"/>
        <sz val="6.0"/>
      </rPr>
      <t>ALVENARIA DE VEDAÇÃO DE BLOCOS CERÂMICOS FURADOS NA HORIZONTAL DE 11,5X19X19 CM (ESPESSURA 11,5 CM) E ARGAMASSA DE ASSENTAMENTO COM PREPARO EM BETONEIRA. AF_12/2021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</si>
  <si>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</si>
  <si>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</si>
  <si>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5.2</t>
    </r>
  </si>
  <si>
    <r>
      <rPr>
        <rFont val="Arial"/>
        <color rgb="FF000000"/>
        <sz val="6.0"/>
      </rPr>
      <t>AL 05.25.0300 (/)</t>
    </r>
  </si>
  <si>
    <r>
      <rPr>
        <rFont val="Arial"/>
        <color rgb="FF000000"/>
        <sz val="6.0"/>
      </rPr>
      <t>Alvenaria de blocos de concreto (15x20x40)cm, com argamassa de cimento e areia no traço 1:8, em paredes de 0,15m de espessura, de superfície corrida, e medida pela área real.</t>
    </r>
  </si>
  <si>
    <r>
      <rPr>
        <rFont val="Arial"/>
        <color rgb="FF000000"/>
        <sz val="6.0"/>
      </rPr>
      <t>SCO</t>
    </r>
  </si>
  <si>
    <r>
      <rPr>
        <rFont val="Arial"/>
        <color rgb="FF000000"/>
        <sz val="6.0"/>
      </rPr>
      <t>m2</t>
    </r>
  </si>
  <si>
    <r>
      <rPr>
        <rFont val="SansSerif"/>
        <color theme="1"/>
        <sz val="7.0"/>
      </rPr>
      <t>2</t>
    </r>
  </si>
  <si>
    <r>
      <rPr>
        <rFont val="Arial"/>
        <b/>
        <color rgb="FF000000"/>
        <sz val="6.0"/>
      </rPr>
      <t>6</t>
    </r>
  </si>
  <si>
    <r>
      <rPr>
        <rFont val="Arial"/>
        <color theme="1"/>
        <sz val="7.0"/>
      </rPr>
      <t>MOVIMENTO DE TERRA</t>
    </r>
  </si>
  <si>
    <r>
      <rPr>
        <rFont val="Arial"/>
        <b/>
        <color rgb="FF000000"/>
        <sz val="7.0"/>
      </rPr>
      <t>COBERTURA</t>
    </r>
  </si>
  <si>
    <r>
      <rPr>
        <rFont val="Arial"/>
        <color rgb="FF000000"/>
        <sz val="6.0"/>
      </rPr>
      <t>6.1</t>
    </r>
  </si>
  <si>
    <r>
      <rPr>
        <rFont val="Arial"/>
        <color rgb="FF000000"/>
        <sz val="6.0"/>
      </rPr>
      <t>94207</t>
    </r>
  </si>
  <si>
    <r>
      <rPr>
        <rFont val="Arial"/>
        <color rgb="FF000000"/>
        <sz val="6.0"/>
      </rPr>
      <t>TELHAMENTO COM TELHA ONDULADA DE FIBROCIMENTO E = 6 MM, COM RECOBRIMENTO LATERAL DE 1/4 DE ONDA PARA TELHADO COM INCLINAÇÃO MAIOR QUE 10°, COM ATÉ 2 ÁGUAS, INCLUSO IÇAMENTO. AF_07/2019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</si>
  <si>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</si>
  <si>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</si>
  <si>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6.2</t>
    </r>
  </si>
  <si>
    <r>
      <rPr>
        <rFont val="Arial"/>
        <color rgb="FF000000"/>
        <sz val="6.0"/>
      </rPr>
      <t>94223</t>
    </r>
  </si>
  <si>
    <r>
      <rPr>
        <rFont val="Arial"/>
        <color rgb="FF000000"/>
        <sz val="6.0"/>
      </rPr>
      <t>CUMEEIRA PARA TELHA DE FIBROCIMENTO ONDULADA E = 6 MM, INCLUSO ACESSÓRIOS DE FIXAÇÃO E IÇAMENTO. AF_07/2019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</si>
  <si>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</si>
  <si>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</si>
  <si>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6.3</t>
    </r>
  </si>
  <si>
    <r>
      <rPr>
        <rFont val="Arial"/>
        <color rgb="FF000000"/>
        <sz val="6.0"/>
      </rPr>
      <t>94228</t>
    </r>
  </si>
  <si>
    <r>
      <rPr>
        <rFont val="Arial"/>
        <color rgb="FF000000"/>
        <sz val="6.0"/>
      </rPr>
      <t>CALHA EM CHAPA DE AÇO GALVANIZADO NÚMERO 24, DESENVOLVIMENTO DE 50 CM, INCLUSO TRANSPORTE VERTICAL. AF_07/2019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</si>
  <si>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</si>
  <si>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</si>
  <si>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SansSerif"/>
        <color theme="1"/>
        <sz val="7.0"/>
      </rPr>
      <t>3</t>
    </r>
  </si>
  <si>
    <r>
      <rPr>
        <rFont val="Arial"/>
        <color theme="1"/>
        <sz val="7.0"/>
      </rPr>
      <t>INFRAESTRUTURA E SUPRAESTRUTURA</t>
    </r>
  </si>
  <si>
    <r>
      <rPr>
        <rFont val="Arial"/>
        <color rgb="FF000000"/>
        <sz val="6.0"/>
      </rPr>
      <t>6.4</t>
    </r>
  </si>
  <si>
    <r>
      <rPr>
        <rFont val="Arial"/>
        <color rgb="FF000000"/>
        <sz val="6.0"/>
      </rPr>
      <t>96111</t>
    </r>
  </si>
  <si>
    <r>
      <rPr>
        <rFont val="Arial"/>
        <color rgb="FF000000"/>
        <sz val="6.0"/>
      </rPr>
      <t>FORRO EM RÉGUAS DE PVC, FRISADO, PARA AMBIENTES RESIDENCIAIS, INCLUSIVE ESTRUTURA DE FIXAÇÃO. AF_05/2017_P - BEIRAL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</si>
  <si>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</si>
  <si>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</si>
  <si>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6.5</t>
    </r>
  </si>
  <si>
    <r>
      <rPr>
        <rFont val="Arial"/>
        <color rgb="FF000000"/>
        <sz val="6.0"/>
      </rPr>
      <t>92258</t>
    </r>
  </si>
  <si>
    <r>
      <rPr>
        <rFont val="Arial"/>
        <color rgb="FF000000"/>
        <sz val="6.0"/>
      </rPr>
      <t>INSTALAÇÃO DE TESOURA (INTEIRA OU MEIA), EM AÇO, PARA VÃOS MAIORES OU IGUAIS A 10,0 M E MENORES OU IGUAIS A 12,0 M, INCLUSO IÇAMENTO, EXCLUSIVE PINTURA. AF_10/2025_PE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</si>
  <si>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</si>
  <si>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</si>
  <si>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6.6</t>
    </r>
  </si>
  <si>
    <r>
      <rPr>
        <rFont val="Arial"/>
        <color rgb="FF000000"/>
        <sz val="6.0"/>
      </rPr>
      <t>92581</t>
    </r>
  </si>
  <si>
    <r>
      <rPr>
        <rFont val="Arial"/>
        <color rgb="FF000000"/>
        <sz val="6.0"/>
      </rPr>
      <t>TRAMA DE AÇO COMPOSTA POR TERÇAS PARA TELHADOS DE ATÉ 2 ÁGUAS PARA TELHA ESTRUTURAL DE FIBROCIMENTO, INCLUSO TRANSPORTE VERTICAL, EXCLUSIVE PINTURA. AF_10/2025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</si>
  <si>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</si>
  <si>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</si>
  <si>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6.7</t>
    </r>
  </si>
  <si>
    <r>
      <rPr>
        <rFont val="Arial"/>
        <color rgb="FF000000"/>
        <sz val="6.0"/>
      </rPr>
      <t>S11092</t>
    </r>
  </si>
  <si>
    <r>
      <rPr>
        <rFont val="Arial"/>
        <color rgb="FF000000"/>
        <sz val="6.0"/>
      </rPr>
      <t>Tabeira de madeira lei, 1a qualidade, 2,5x10,0cm para beiral de telhado - Rev 01_12/2021</t>
    </r>
  </si>
  <si>
    <r>
      <rPr>
        <rFont val="Arial"/>
        <color rgb="FF000000"/>
        <sz val="6.0"/>
      </rPr>
      <t>ORSE</t>
    </r>
  </si>
  <si>
    <r>
      <rPr>
        <rFont val="Arial"/>
        <color rgb="FF000000"/>
        <sz val="6.0"/>
      </rPr>
      <t>m</t>
    </r>
  </si>
  <si>
    <r>
      <rPr>
        <rFont val="SansSerif"/>
        <color theme="1"/>
        <sz val="7.0"/>
      </rPr>
      <t>4</t>
    </r>
  </si>
  <si>
    <r>
      <rPr>
        <rFont val="Arial"/>
        <color theme="1"/>
        <sz val="7.0"/>
      </rPr>
      <t>IMPERMEABILIZAÇÕES, ISOLAÇÃOTERMICA E ACÚSTICA</t>
    </r>
  </si>
  <si>
    <r>
      <rPr>
        <rFont val="Arial"/>
        <b/>
        <color rgb="FF000000"/>
        <sz val="6.0"/>
      </rPr>
      <t>7</t>
    </r>
  </si>
  <si>
    <r>
      <rPr>
        <rFont val="Arial"/>
        <b/>
        <color rgb="FF000000"/>
        <sz val="7.0"/>
      </rPr>
      <t>PORTAS</t>
    </r>
  </si>
  <si>
    <r>
      <rPr>
        <rFont val="Arial"/>
        <color rgb="FF000000"/>
        <sz val="6.0"/>
      </rPr>
      <t>7.1</t>
    </r>
  </si>
  <si>
    <r>
      <rPr>
        <rFont val="Arial"/>
        <color rgb="FF000000"/>
        <sz val="6.0"/>
      </rPr>
      <t>91341</t>
    </r>
  </si>
  <si>
    <r>
      <rPr>
        <rFont val="Arial"/>
        <color rgb="FF000000"/>
        <sz val="6.0"/>
      </rPr>
      <t>PORTA EM ALUMÍNIO DE ABRIR TIPO VENEZIANA COM GUARNIÇÃO, FIXAÇÃO COM PARAFUSOS - FORNECIMENTO E INSTALAÇÃO. AF_12/2019 (CHUVEIROS)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</si>
  <si>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</si>
  <si>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</si>
  <si>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7.2</t>
    </r>
  </si>
  <si>
    <r>
      <rPr>
        <rFont val="Arial"/>
        <color rgb="FF000000"/>
        <sz val="6.0"/>
      </rPr>
      <t>91341</t>
    </r>
  </si>
  <si>
    <r>
      <rPr>
        <rFont val="Arial"/>
        <color rgb="FF000000"/>
        <sz val="6.0"/>
      </rPr>
      <t>PORTA EM ALUMÍNIO DE ABRIR TIPO VENEZIANA COM GUARNIÇÃO, FIXAÇÃO COM PARAFUSOS - FORNECIMENTO E INSTALAÇÃO. AF_12/2019 (90 X 210) - PNE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</si>
  <si>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</si>
  <si>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</si>
  <si>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7.3</t>
    </r>
  </si>
  <si>
    <r>
      <rPr>
        <rFont val="Arial"/>
        <color rgb="FF000000"/>
        <sz val="6.0"/>
      </rPr>
      <t>91341</t>
    </r>
  </si>
  <si>
    <r>
      <rPr>
        <rFont val="Arial"/>
        <color rgb="FF000000"/>
        <sz val="6.0"/>
      </rPr>
      <t>PORTA EM ALUMÍNIO DE ABRIR TIPO VENEZIANA COM GUARNIÇÃO, FIXAÇÃO COM PARAFUSOS - FORNECIMENTO E INSTALAÇÃO. AF_12/2019 (0,60 X 2,10 - SANITÁRIOS)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</si>
  <si>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</si>
  <si>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</si>
  <si>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7.4</t>
    </r>
  </si>
  <si>
    <r>
      <rPr>
        <rFont val="SansSerif"/>
        <color theme="1"/>
        <sz val="7.0"/>
      </rPr>
      <t>5</t>
    </r>
  </si>
  <si>
    <r>
      <rPr>
        <rFont val="Arial"/>
        <color rgb="FF000000"/>
        <sz val="6.0"/>
      </rPr>
      <t>91341</t>
    </r>
  </si>
  <si>
    <r>
      <rPr>
        <rFont val="Arial"/>
        <color rgb="FF000000"/>
        <sz val="6.0"/>
      </rPr>
      <t>PORTA EM ALUMÍNIO DE ABRIR TIPO VENEZIANA COM GUARNIÇÃO, FIXAÇÃO COM PARAFUSOS - FORNECIMENTO E INSTALAÇÃO. AF_12/2019 (1,10 X 1,80 - CAIXA D`ÁGUA)</t>
    </r>
  </si>
  <si>
    <r>
      <rPr>
        <rFont val="Arial"/>
        <color theme="1"/>
        <sz val="7.0"/>
      </rPr>
      <t>ALVENARIAS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</si>
  <si>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</si>
  <si>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</si>
  <si>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7.5</t>
    </r>
  </si>
  <si>
    <r>
      <rPr>
        <rFont val="Arial"/>
        <color rgb="FF000000"/>
        <sz val="6.0"/>
      </rPr>
      <t>100702</t>
    </r>
  </si>
  <si>
    <r>
      <rPr>
        <rFont val="Arial"/>
        <color rgb="FF000000"/>
        <sz val="6.0"/>
      </rPr>
      <t>PORTA DE CORRER DE ALUMÍNIO, COM DUAS FOLHAS PARA VIDRO, INCLUSO VIDRO LISO INCOLOR, FECHADURA E PUXADOR, SEM ALIZAR. AF_10/2025 - Lavanderia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</si>
  <si>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</si>
  <si>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</si>
  <si>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7.6</t>
    </r>
  </si>
  <si>
    <r>
      <rPr>
        <rFont val="Arial"/>
        <color rgb="FF000000"/>
        <sz val="6.0"/>
      </rPr>
      <t>90844</t>
    </r>
  </si>
  <si>
    <r>
      <rPr>
        <rFont val="Arial"/>
        <color rgb="FF000000"/>
        <sz val="6.0"/>
      </rPr>
      <t>KIT DE PORTA DE MADEIRA PARA PINTURA, SEMI-OCA (LEVE OU MÉDIA), PADRÃO MÉDIO, 90X210CM, ESPESSURA DE 3,5CM, ITENS INCLUSOS: DOBRADIÇAS, MONTAGEM E INSTALAÇÃO DO BATENTE, FECHADURA COM EXECUÇÃO DO FURO - FORNECIMENTO E INSTALAÇÃO. AF_10/2025 (SANITÁRIO PNE)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</si>
  <si>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</si>
  <si>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</si>
  <si>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SansSerif"/>
        <color theme="1"/>
        <sz val="7.0"/>
      </rPr>
      <t>6</t>
    </r>
  </si>
  <si>
    <r>
      <rPr>
        <rFont val="Arial"/>
        <color theme="1"/>
        <sz val="7.0"/>
      </rPr>
      <t>COBERTURA</t>
    </r>
  </si>
  <si>
    <r>
      <rPr>
        <rFont val="Arial"/>
        <color rgb="FF000000"/>
        <sz val="6.0"/>
      </rPr>
      <t>7.7</t>
    </r>
  </si>
  <si>
    <r>
      <rPr>
        <rFont val="Arial"/>
        <color rgb="FF000000"/>
        <sz val="6.0"/>
      </rPr>
      <t>90843</t>
    </r>
  </si>
  <si>
    <r>
      <rPr>
        <rFont val="Arial"/>
        <color rgb="FF000000"/>
        <sz val="6.0"/>
      </rPr>
      <t>KIT DE PORTA DE MADEIRA PARA PINTURA, SEMI-OCA (LEVE OU MÉDIA), PADRÃO MÉDIO, 80X210CM, ESPESSURA DE 3,5CM, ITENS INCLUSOS: DOBRADIÇAS, MONTAGEM E INSTALAÇÃO DO BATENTE, FECHADURA COM EXECUÇÃO DO FURO - FORNECIMENTO E INSTALAÇÃO. AF_10/2025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</si>
  <si>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</si>
  <si>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</si>
  <si>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7.8</t>
    </r>
  </si>
  <si>
    <r>
      <rPr>
        <rFont val="Arial"/>
        <color rgb="FF000000"/>
        <sz val="6.0"/>
      </rPr>
      <t>90831</t>
    </r>
  </si>
  <si>
    <r>
      <rPr>
        <rFont val="Arial"/>
        <color rgb="FF000000"/>
        <sz val="6.0"/>
      </rPr>
      <t>FECHADURA DE EMBUTIR PARA PORTA DE BANHEIRO, COMPLETA, ACABAMENTO PADRÃO MÉDIO, INCLUSO EXECUÇÃO DE FURO - FORNECIMENTO E INSTALAÇÃO. AF_10/2025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</si>
  <si>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</si>
  <si>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</si>
  <si>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7.9</t>
    </r>
  </si>
  <si>
    <r>
      <rPr>
        <rFont val="Arial"/>
        <color rgb="FF000000"/>
        <sz val="6.0"/>
      </rPr>
      <t>90830</t>
    </r>
  </si>
  <si>
    <r>
      <rPr>
        <rFont val="Arial"/>
        <color rgb="FF000000"/>
        <sz val="6.0"/>
      </rPr>
      <t>FECHADURA DE EMBUTIR COM CILINDRO, EXTERNA, COMPLETA, ACABAMENTO PADRÃO MÉDIO, INCLUSO EXECUÇÃO DE FURO - FORNECIMENTO E INSTALAÇÃO. AF_10/2025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</si>
  <si>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</si>
  <si>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</si>
  <si>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SansSerif"/>
        <color theme="1"/>
        <sz val="7.0"/>
      </rPr>
      <t>7</t>
    </r>
  </si>
  <si>
    <r>
      <rPr>
        <rFont val="Arial"/>
        <color rgb="FF000000"/>
        <sz val="6.0"/>
      </rPr>
      <t>7.10</t>
    </r>
  </si>
  <si>
    <r>
      <rPr>
        <rFont val="Arial"/>
        <color theme="1"/>
        <sz val="7.0"/>
      </rPr>
      <t>PORTAS</t>
    </r>
  </si>
  <si>
    <r>
      <rPr>
        <rFont val="Arial"/>
        <color rgb="FF000000"/>
        <sz val="6.0"/>
      </rPr>
      <t>30554</t>
    </r>
  </si>
  <si>
    <r>
      <rPr>
        <rFont val="Arial"/>
        <color rgb="FF000000"/>
        <sz val="6.0"/>
      </rPr>
      <t>PORTA EM ALUMÍNIO ANODIZADO COMUM - 2 FOLHAS DE ABRIR H = 2,1M - L=2,0 M - METADE VIDRO/ METADE ALUMÍNIO - LINHA 30 - SEM VIDRO - COMPLETO COM BATENTE PRONTO PARA INSTALAÇÃO</t>
    </r>
  </si>
  <si>
    <r>
      <rPr>
        <rFont val="Arial"/>
        <color rgb="FF000000"/>
        <sz val="6.0"/>
      </rPr>
      <t>SIURB</t>
    </r>
  </si>
  <si>
    <r>
      <rPr>
        <rFont val="Arial"/>
        <color rgb="FF000000"/>
        <sz val="6.0"/>
      </rPr>
      <t>M2</t>
    </r>
  </si>
  <si>
    <r>
      <rPr>
        <rFont val="Arial"/>
        <b/>
        <color rgb="FF000000"/>
        <sz val="6.0"/>
      </rPr>
      <t>8</t>
    </r>
  </si>
  <si>
    <r>
      <rPr>
        <rFont val="Arial"/>
        <b/>
        <color rgb="FF000000"/>
        <sz val="7.0"/>
      </rPr>
      <t>JANELAS</t>
    </r>
  </si>
  <si>
    <r>
      <rPr>
        <rFont val="Arial"/>
        <color rgb="FF000000"/>
        <sz val="6.0"/>
      </rPr>
      <t>8.1</t>
    </r>
  </si>
  <si>
    <r>
      <rPr>
        <rFont val="Arial"/>
        <color rgb="FF000000"/>
        <sz val="6.0"/>
      </rPr>
      <t>94569</t>
    </r>
  </si>
  <si>
    <r>
      <rPr>
        <rFont val="Arial"/>
        <color rgb="FF000000"/>
        <sz val="6.0"/>
      </rPr>
      <t>JANELA DE ALUMÍNIO TIPO MAXIM-AR, BATENTE/ REQUADRO 3 A 14 CM, VIDRO INCLUSO, FIXAÇÃO COM PARAFUSO, SEM GUARNIÇÃO/ ALIZAR, DIMENSÕES 60X80 (A X L) CM, SEM ACABAMENTO, VEDAÇÃO COM SILICONE, EXCLUSIVE CONTRAMARCO - FORNECIMENTO E INSTALAÇÃO. AF_11/2024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</si>
  <si>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</si>
  <si>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</si>
  <si>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SansSerif"/>
        <color theme="1"/>
        <sz val="7.0"/>
      </rPr>
      <t>8</t>
    </r>
  </si>
  <si>
    <r>
      <rPr>
        <rFont val="Arial"/>
        <color theme="1"/>
        <sz val="7.0"/>
      </rPr>
      <t>JANELAS</t>
    </r>
  </si>
  <si>
    <r>
      <rPr>
        <rFont val="Arial"/>
        <color rgb="FF000000"/>
        <sz val="6.0"/>
      </rPr>
      <t>8.2</t>
    </r>
  </si>
  <si>
    <r>
      <rPr>
        <rFont val="Arial"/>
        <color rgb="FF000000"/>
        <sz val="6.0"/>
      </rPr>
      <t>AP 65.05.0203 (/)</t>
    </r>
  </si>
  <si>
    <r>
      <rPr>
        <rFont val="Arial"/>
        <color rgb="FF000000"/>
        <sz val="6.0"/>
      </rPr>
      <t>Persiana horizontal metálica 16mm, na cor branca, sem bando, com trilhos e demais materias necessários para fixação. Fornecimento e colocação.</t>
    </r>
  </si>
  <si>
    <r>
      <rPr>
        <rFont val="Arial"/>
        <color rgb="FF000000"/>
        <sz val="6.0"/>
      </rPr>
      <t>SCO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</si>
  <si>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</si>
  <si>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8.3</t>
    </r>
  </si>
  <si>
    <r>
      <rPr>
        <rFont val="Arial"/>
        <color rgb="FF000000"/>
        <sz val="6.0"/>
      </rPr>
      <t>S11489</t>
    </r>
  </si>
  <si>
    <r>
      <rPr>
        <rFont val="Arial"/>
        <color rgb="FF000000"/>
        <sz val="6.0"/>
      </rPr>
      <t>Fornecimento e instalação de brise metálico de alumínio, ref. B57, branco nieve 7000, da Hunter Douglas ou similar</t>
    </r>
  </si>
  <si>
    <r>
      <rPr>
        <rFont val="Arial"/>
        <color rgb="FF000000"/>
        <sz val="6.0"/>
      </rPr>
      <t>ORSE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</si>
  <si>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</si>
  <si>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8.4</t>
    </r>
  </si>
  <si>
    <r>
      <rPr>
        <rFont val="Arial"/>
        <color rgb="FF000000"/>
        <sz val="6.0"/>
      </rPr>
      <t>S09638</t>
    </r>
  </si>
  <si>
    <r>
      <rPr>
        <rFont val="Arial"/>
        <color rgb="FF000000"/>
        <sz val="6.0"/>
      </rPr>
      <t>Perfil em alumínio 2" x 1"</t>
    </r>
  </si>
  <si>
    <r>
      <rPr>
        <rFont val="Arial"/>
        <color rgb="FF000000"/>
        <sz val="6.0"/>
      </rPr>
      <t>ORSE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</si>
  <si>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</si>
  <si>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8.5</t>
    </r>
  </si>
  <si>
    <r>
      <rPr>
        <rFont val="Arial"/>
        <color rgb="FF000000"/>
        <sz val="6.0"/>
      </rPr>
      <t>S12159</t>
    </r>
  </si>
  <si>
    <r>
      <rPr>
        <rFont val="Arial"/>
        <color rgb="FF000000"/>
        <sz val="6.0"/>
      </rPr>
      <t>Perfil em alumínio 3" x 1.1/2" na, cor N/P/B</t>
    </r>
  </si>
  <si>
    <r>
      <rPr>
        <rFont val="Arial"/>
        <color rgb="FF000000"/>
        <sz val="6.0"/>
      </rPr>
      <t>ORSE</t>
    </r>
  </si>
  <si>
    <r>
      <rPr>
        <rFont val="Arial"/>
        <color rgb="FF000000"/>
        <sz val="6.0"/>
      </rPr>
      <t>m</t>
    </r>
  </si>
  <si>
    <r>
      <rPr>
        <rFont val="SansSerif"/>
        <color theme="1"/>
        <sz val="7.0"/>
      </rPr>
      <t>9</t>
    </r>
  </si>
  <si>
    <r>
      <rPr>
        <rFont val="Arial"/>
        <color theme="1"/>
        <sz val="7.0"/>
      </rPr>
      <t>REVESTIMENTOS</t>
    </r>
  </si>
  <si>
    <r>
      <rPr>
        <rFont val="Arial"/>
        <b/>
        <color rgb="FF000000"/>
        <sz val="6.0"/>
      </rPr>
      <t>9</t>
    </r>
  </si>
  <si>
    <r>
      <rPr>
        <rFont val="Arial"/>
        <b/>
        <color rgb="FF000000"/>
        <sz val="7.0"/>
      </rPr>
      <t>REVESTIMENTOS</t>
    </r>
  </si>
  <si>
    <r>
      <rPr>
        <rFont val="Arial"/>
        <b/>
        <color rgb="FF000000"/>
        <sz val="6.0"/>
      </rPr>
      <t>9.1</t>
    </r>
  </si>
  <si>
    <r>
      <rPr>
        <rFont val="Arial"/>
        <b/>
        <color rgb="FF000000"/>
        <sz val="7.0"/>
      </rPr>
      <t>REVESTIMENTO EXTERNO</t>
    </r>
  </si>
  <si>
    <r>
      <rPr>
        <rFont val="Arial"/>
        <color rgb="FF000000"/>
        <sz val="6.0"/>
      </rPr>
      <t>9.1.1</t>
    </r>
  </si>
  <si>
    <r>
      <rPr>
        <rFont val="Arial"/>
        <color rgb="FF000000"/>
        <sz val="6.0"/>
      </rPr>
      <t>87905</t>
    </r>
  </si>
  <si>
    <r>
      <rPr>
        <rFont val="Arial"/>
        <color rgb="FF000000"/>
        <sz val="6.0"/>
      </rPr>
      <t>CHAPISCO APLICADO EM ALVENARIA (COM PRESENÇA DE VÃOS) E ESTRUTURAS DE CONCRETO DE FACHADA, COM COLHER DE PEDREIRO. ARGAMASSA TRAÇO 1:3 COM PREPARO EM BETONEIRA 400L. AF_06/2014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</si>
  <si>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</si>
  <si>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</si>
  <si>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9.1.2</t>
    </r>
  </si>
  <si>
    <r>
      <rPr>
        <rFont val="Arial"/>
        <color rgb="FF000000"/>
        <sz val="6.0"/>
      </rPr>
      <t>87775</t>
    </r>
  </si>
  <si>
    <r>
      <rPr>
        <rFont val="Arial"/>
        <color rgb="FF000000"/>
        <sz val="6.0"/>
      </rPr>
      <t>EMBOÇO OU MASSA ÚNICA EM ARGAMASSA TRAÇO 1:2:8, PREPARO MECÂNICO COM BETONEIRA 400 L, APLICADA MANUALMENTE EM PANOS DE FACHADA COM PRESENÇA DE VÃOS, ESPESSURA DE 25 MM. AF_08/2022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</si>
  <si>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</si>
  <si>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</si>
  <si>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9.1.3</t>
    </r>
  </si>
  <si>
    <r>
      <rPr>
        <rFont val="Arial"/>
        <color rgb="FF000000"/>
        <sz val="6.0"/>
      </rPr>
      <t>87775</t>
    </r>
  </si>
  <si>
    <r>
      <rPr>
        <rFont val="Arial"/>
        <color rgb="FF000000"/>
        <sz val="6.0"/>
      </rPr>
      <t>EMBOÇO OU MASSA ÚNICA EM ARGAMASSA TRAÇO 1:2:8, PREPARO MECÂNICO COM BETONEIRA 400 L, APLICADA MANUALMENTE EM PANOS DE FACHADA COM PRESENÇA DE VÃOS, ESPESSURA DE 25 MM. - MURO</t>
    </r>
  </si>
  <si>
    <r>
      <rPr>
        <rFont val="Arial"/>
        <color rgb="FF000000"/>
        <sz val="6.0"/>
      </rPr>
      <t>SINAPI</t>
    </r>
  </si>
  <si>
    <r>
      <rPr>
        <rFont val="SansSerif"/>
        <color theme="1"/>
        <sz val="7.0"/>
      </rPr>
      <t>10</t>
    </r>
  </si>
  <si>
    <r>
      <rPr>
        <rFont val="Arial"/>
        <color rgb="FF000000"/>
        <sz val="6.0"/>
      </rPr>
      <t>M2</t>
    </r>
  </si>
  <si>
    <r>
      <rPr>
        <rFont val="Arial"/>
        <color theme="1"/>
        <sz val="7.0"/>
      </rPr>
      <t>PINTURA</t>
    </r>
  </si>
  <si>
    <r>
      <rPr>
        <rFont val="Arial"/>
        <b/>
        <color rgb="FF000000"/>
        <sz val="6.0"/>
      </rPr>
      <t>9.2</t>
    </r>
  </si>
  <si>
    <r>
      <rPr>
        <rFont val="Arial"/>
        <b/>
        <color rgb="FF000000"/>
        <sz val="7.0"/>
      </rPr>
      <t>REVESTIMENTO INTERNO</t>
    </r>
  </si>
  <si>
    <r>
      <rPr>
        <rFont val="Arial"/>
        <color rgb="FF000000"/>
        <sz val="6.0"/>
      </rPr>
      <t>9.2.1</t>
    </r>
  </si>
  <si>
    <r>
      <rPr>
        <rFont val="Arial"/>
        <color rgb="FF000000"/>
        <sz val="6.0"/>
      </rPr>
      <t>87879</t>
    </r>
  </si>
  <si>
    <r>
      <rPr>
        <rFont val="Arial"/>
        <color rgb="FF000000"/>
        <sz val="6.0"/>
      </rPr>
      <t>CHAPISCO APLICADO EM ALVENARIAS E ESTRUTURAS DE CONCRETO INTERNAS, COM COLHER DE PEDREIRO. ARGAMASSA TRAÇO 1:3 COM PREPARO EM BETONEIRA 400L. AF_06/2014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</si>
  <si>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</si>
  <si>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</si>
  <si>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SansSerif"/>
        <color theme="1"/>
        <sz val="7.0"/>
      </rPr>
      <t>11</t>
    </r>
  </si>
  <si>
    <r>
      <rPr>
        <rFont val="Arial"/>
        <color rgb="FF000000"/>
        <sz val="6.0"/>
      </rPr>
      <t>9.2.2</t>
    </r>
  </si>
  <si>
    <r>
      <rPr>
        <rFont val="Arial"/>
        <color theme="1"/>
        <sz val="7.0"/>
      </rPr>
      <t>PISO</t>
    </r>
  </si>
  <si>
    <r>
      <rPr>
        <rFont val="Arial"/>
        <color rgb="FF000000"/>
        <sz val="6.0"/>
      </rPr>
      <t>87535</t>
    </r>
  </si>
  <si>
    <r>
      <rPr>
        <rFont val="Arial"/>
        <color rgb="FF000000"/>
        <sz val="6.0"/>
      </rPr>
      <t>EMBOÇO, EM ARGAMASSA TRAÇO 1:2:8, PREPARO MECÂNICO, APLICADO MANUALMENTE EM PAREDES INTERNAS DE AMBIENTES COM ÁREA MAIOR QUE 10M², E = 17,5MM, COM TALISCAS. AF_03/2024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</si>
  <si>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</si>
  <si>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</si>
  <si>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9.2.3</t>
    </r>
  </si>
  <si>
    <r>
      <rPr>
        <rFont val="Arial"/>
        <color rgb="FF000000"/>
        <sz val="6.0"/>
      </rPr>
      <t>87273</t>
    </r>
  </si>
  <si>
    <r>
      <rPr>
        <rFont val="Arial"/>
        <color rgb="FF000000"/>
        <sz val="6.0"/>
      </rPr>
      <t>REVESTIMENTO CERÂMICO PARA PAREDES INTERNAS COM PLACAS TIPO ESMALTADA DE DIMENSÕES 33X45 CM APLICADAS NA ALTURA INTEIRA DAS PAREDES. AF_02/2023_PE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</si>
  <si>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</si>
  <si>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</si>
  <si>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b/>
        <color rgb="FF000000"/>
        <sz val="6.0"/>
      </rPr>
      <t>9.3</t>
    </r>
  </si>
  <si>
    <r>
      <rPr>
        <rFont val="SansSerif"/>
        <color theme="1"/>
        <sz val="7.0"/>
      </rPr>
      <t>12</t>
    </r>
  </si>
  <si>
    <r>
      <rPr>
        <rFont val="Arial"/>
        <b/>
        <color rgb="FF000000"/>
        <sz val="7.0"/>
      </rPr>
      <t>REVESTIMENTO DE TETOS INTERNOS</t>
    </r>
  </si>
  <si>
    <r>
      <rPr>
        <rFont val="Arial"/>
        <color theme="1"/>
        <sz val="7.0"/>
      </rPr>
      <t>PAVIMENTAÇÃO</t>
    </r>
  </si>
  <si>
    <r>
      <rPr>
        <rFont val="Arial"/>
        <color rgb="FF000000"/>
        <sz val="6.0"/>
      </rPr>
      <t>9.3.1</t>
    </r>
  </si>
  <si>
    <r>
      <rPr>
        <rFont val="Arial"/>
        <color rgb="FF000000"/>
        <sz val="6.0"/>
      </rPr>
      <t>87882</t>
    </r>
  </si>
  <si>
    <r>
      <rPr>
        <rFont val="Arial"/>
        <color rgb="FF000000"/>
        <sz val="6.0"/>
      </rPr>
      <t>CHAPISCO APLICADO NO TETO OU EM ALVENARIA E ESTRUTURA, COM ROLO PARA TEXTURA ACRÍLICA. ARGAMASSA TRAÇO 1:4 E EMULSÃO POLIMÉRICA (ADESIVO) COM PREPARO EM BETONEIRA 400L. AF_10/2022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</si>
  <si>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</si>
  <si>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</si>
  <si>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SansSerif"/>
        <color theme="1"/>
        <sz val="7.0"/>
      </rPr>
      <t>13</t>
    </r>
  </si>
  <si>
    <r>
      <rPr>
        <rFont val="Arial"/>
        <color theme="1"/>
        <sz val="7.0"/>
      </rPr>
      <t>INSTALAÇÕES ELÉTRICAS</t>
    </r>
  </si>
  <si>
    <r>
      <rPr>
        <rFont val="Arial"/>
        <color rgb="FF000000"/>
        <sz val="6.0"/>
      </rPr>
      <t>9.3.2</t>
    </r>
  </si>
  <si>
    <r>
      <rPr>
        <rFont val="Arial"/>
        <color rgb="FF000000"/>
        <sz val="6.0"/>
      </rPr>
      <t>90406</t>
    </r>
  </si>
  <si>
    <r>
      <rPr>
        <rFont val="Arial"/>
        <color rgb="FF000000"/>
        <sz val="6.0"/>
      </rPr>
      <t>MASSA ÚNICA, EM ARGAMASSA TRAÇO 1:2:8, PREPARO MECÂNICO, APLICADA MANUALMENTE EM TETO, E = 17,5MM, COM TALISCAS. AF_03/2024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</si>
  <si>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</si>
  <si>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</si>
  <si>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b/>
        <color rgb="FF000000"/>
        <sz val="6.0"/>
      </rPr>
      <t>10</t>
    </r>
  </si>
  <si>
    <r>
      <rPr>
        <rFont val="Arial"/>
        <b/>
        <color rgb="FF000000"/>
        <sz val="7.0"/>
      </rPr>
      <t>PINTURA</t>
    </r>
  </si>
  <si>
    <r>
      <rPr>
        <rFont val="Arial"/>
        <color rgb="FF000000"/>
        <sz val="6.0"/>
      </rPr>
      <t>10.1</t>
    </r>
  </si>
  <si>
    <r>
      <rPr>
        <rFont val="Arial"/>
        <color rgb="FF000000"/>
        <sz val="6.0"/>
      </rPr>
      <t>88485</t>
    </r>
  </si>
  <si>
    <r>
      <rPr>
        <rFont val="SansSerif"/>
        <color theme="1"/>
        <sz val="7.0"/>
      </rPr>
      <t>14</t>
    </r>
  </si>
  <si>
    <r>
      <rPr>
        <rFont val="Arial"/>
        <color rgb="FF000000"/>
        <sz val="6.0"/>
      </rPr>
      <t>FUNDO SELADOR ACRÍLICO, APLICAÇÃO MANUAL EM PAREDE, UMA DEMÃO. AF_04/2023</t>
    </r>
  </si>
  <si>
    <r>
      <rPr>
        <rFont val="Arial"/>
        <color theme="1"/>
        <sz val="7.0"/>
      </rPr>
      <t>INTALAÇÕES HIDROSSANITÁRIAS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</si>
  <si>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</si>
  <si>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</si>
  <si>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10.2</t>
    </r>
  </si>
  <si>
    <r>
      <rPr>
        <rFont val="Arial"/>
        <color rgb="FF000000"/>
        <sz val="6.0"/>
      </rPr>
      <t>88489</t>
    </r>
  </si>
  <si>
    <r>
      <rPr>
        <rFont val="Arial"/>
        <color rgb="FF000000"/>
        <sz val="6.0"/>
      </rPr>
      <t>PINTURA LÁTEX ACRÍLICA PREMIUM, APLICAÇÃO MANUAL EM PAREDES, DUAS DEMÃOS. AF_04/2023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</si>
  <si>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</si>
  <si>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</si>
  <si>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10.3</t>
    </r>
  </si>
  <si>
    <r>
      <rPr>
        <rFont val="Arial"/>
        <color rgb="FF000000"/>
        <sz val="6.0"/>
      </rPr>
      <t>102219</t>
    </r>
  </si>
  <si>
    <r>
      <rPr>
        <rFont val="Arial"/>
        <color rgb="FF000000"/>
        <sz val="6.0"/>
      </rPr>
      <t>PINTURA TINTA DE ACABAMENTO (PIGMENTADA) ESMALTE SINTÉTICO ACETINADO EM MADEIRA, 2 DEMÃOS. AF_01/2021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</si>
  <si>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</si>
  <si>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</si>
  <si>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SansSerif"/>
        <color theme="1"/>
        <sz val="7.0"/>
      </rPr>
      <t>15</t>
    </r>
  </si>
  <si>
    <r>
      <rPr>
        <rFont val="Arial"/>
        <color theme="1"/>
        <sz val="7.0"/>
      </rPr>
      <t>INSTALAÇÕES DE REDE LÓGICA</t>
    </r>
  </si>
  <si>
    <r>
      <rPr>
        <rFont val="Arial"/>
        <b/>
        <color rgb="FF000000"/>
        <sz val="6.0"/>
      </rPr>
      <t>11</t>
    </r>
  </si>
  <si>
    <r>
      <rPr>
        <rFont val="Arial"/>
        <b/>
        <color rgb="FF000000"/>
        <sz val="7.0"/>
      </rPr>
      <t>PISO</t>
    </r>
  </si>
  <si>
    <r>
      <rPr>
        <rFont val="Arial"/>
        <color rgb="FF000000"/>
        <sz val="6.0"/>
      </rPr>
      <t>11.1</t>
    </r>
  </si>
  <si>
    <r>
      <rPr>
        <rFont val="Arial"/>
        <color rgb="FF000000"/>
        <sz val="6.0"/>
      </rPr>
      <t>87263</t>
    </r>
  </si>
  <si>
    <r>
      <rPr>
        <rFont val="Arial"/>
        <color rgb="FF000000"/>
        <sz val="6.0"/>
      </rPr>
      <t>REVESTIMENTO CERÂMICO PARA PISO COM PLACAS TIPO PORCELANATO DE DIMENSÕES 60X60 CM APLICADA EM AMBIENTES DE ÁREA MAIOR QUE 10 M². AF_02/2023_PE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</si>
  <si>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</si>
  <si>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</si>
  <si>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11.2</t>
    </r>
  </si>
  <si>
    <r>
      <rPr>
        <rFont val="Arial"/>
        <color rgb="FF000000"/>
        <sz val="6.0"/>
      </rPr>
      <t>88650</t>
    </r>
  </si>
  <si>
    <r>
      <rPr>
        <rFont val="Arial"/>
        <color rgb="FF000000"/>
        <sz val="6.0"/>
      </rPr>
      <t>RODAPÉ PORCELANATO DE 7CM DE ALTURA ASSENTADO COM ARGAMASSA COLANTE REJUNTADO COM CIMENTO BRANCO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</si>
  <si>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</si>
  <si>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</si>
  <si>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SansSerif"/>
        <color theme="1"/>
        <sz val="7.0"/>
      </rPr>
      <t>16</t>
    </r>
  </si>
  <si>
    <r>
      <rPr>
        <rFont val="Arial"/>
        <color theme="1"/>
        <sz val="7.0"/>
      </rPr>
      <t>INSTALAÇÕES DE PLANO DE PREVENÇÃO CONTRA INCÊNDIO</t>
    </r>
  </si>
  <si>
    <r>
      <rPr>
        <rFont val="Arial"/>
        <color rgb="FF000000"/>
        <sz val="6.0"/>
      </rPr>
      <t>11.3</t>
    </r>
  </si>
  <si>
    <r>
      <rPr>
        <rFont val="Arial"/>
        <color rgb="FF000000"/>
        <sz val="6.0"/>
      </rPr>
      <t>98689</t>
    </r>
  </si>
  <si>
    <r>
      <rPr>
        <rFont val="Arial"/>
        <color rgb="FF000000"/>
        <sz val="6.0"/>
      </rPr>
      <t>PEITORIL EM GRANITO POLIDO, LARGURA 15 CM, ASSENTADO COM ARGAMASSA ACIII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</si>
  <si>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</si>
  <si>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</si>
  <si>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11.4</t>
    </r>
  </si>
  <si>
    <r>
      <rPr>
        <rFont val="Arial"/>
        <color rgb="FF000000"/>
        <sz val="6.0"/>
      </rPr>
      <t>98689</t>
    </r>
  </si>
  <si>
    <r>
      <rPr>
        <rFont val="Arial"/>
        <color rgb="FF000000"/>
        <sz val="6.0"/>
      </rPr>
      <t>SOLEIRA EM GRANITO, LARGURA 15 CM, ESPESSURA 2,0 CM. ASSENTADO COM ARGAMASSA ACIII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</si>
  <si>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</si>
  <si>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</si>
  <si>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11.5</t>
    </r>
  </si>
  <si>
    <r>
      <rPr>
        <rFont val="SansSerif"/>
        <color theme="1"/>
        <sz val="7.0"/>
      </rPr>
      <t>17</t>
    </r>
  </si>
  <si>
    <r>
      <rPr>
        <rFont val="Arial"/>
        <color rgb="FF000000"/>
        <sz val="6.0"/>
      </rPr>
      <t>87630</t>
    </r>
  </si>
  <si>
    <r>
      <rPr>
        <rFont val="Arial"/>
        <color theme="1"/>
        <sz val="7.0"/>
      </rPr>
      <t>SISTEMA PLUVIAL</t>
    </r>
  </si>
  <si>
    <r>
      <rPr>
        <rFont val="Arial"/>
        <color rgb="FF000000"/>
        <sz val="6.0"/>
      </rPr>
      <t>CONTRAPISO INTERNO TRAÇO 1:4 (CIMENTO E AREIA), PREPARO MECÂNICO COM BETONEIRA 400 L, APLICADO EM ÁREAS SECAS SOBRE LAJE, ADERIDO, ESPESSURA 3CM. AF_06/2014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</si>
  <si>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</si>
  <si>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</si>
  <si>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11.6</t>
    </r>
  </si>
  <si>
    <r>
      <rPr>
        <rFont val="Arial"/>
        <color rgb="FF000000"/>
        <sz val="6.0"/>
      </rPr>
      <t>87690</t>
    </r>
  </si>
  <si>
    <r>
      <rPr>
        <rFont val="Arial"/>
        <color rgb="FF000000"/>
        <sz val="6.0"/>
      </rPr>
      <t>CONTRAPISO EM ARGAMASSA TRAÇO 1:4 (CIMENTO E AREIA), PREPARO MECÂNICO COM BETONEIRA 400 L, APLICADO EM ÁREAS SECAS SOBRE LAJE, NÃO ADERIDO, ACABAMENTO NÃO REFORÇADO, ESPESSURA 5CM. AF_07/2021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</si>
  <si>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</si>
  <si>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</si>
  <si>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SansSerif"/>
        <color theme="1"/>
        <sz val="7.0"/>
      </rPr>
      <t>18</t>
    </r>
  </si>
  <si>
    <r>
      <rPr>
        <rFont val="Arial"/>
        <b/>
        <color rgb="FF000000"/>
        <sz val="6.0"/>
      </rPr>
      <t>12</t>
    </r>
  </si>
  <si>
    <r>
      <rPr>
        <rFont val="Arial"/>
        <color theme="1"/>
        <sz val="7.0"/>
      </rPr>
      <t>SERVIÇOS EXTRAS</t>
    </r>
  </si>
  <si>
    <r>
      <rPr>
        <rFont val="Arial"/>
        <b/>
        <color rgb="FF000000"/>
        <sz val="7.0"/>
      </rPr>
      <t>PAVIMENTAÇÃO</t>
    </r>
  </si>
  <si>
    <r>
      <rPr>
        <rFont val="Arial"/>
        <color rgb="FF000000"/>
        <sz val="6.0"/>
      </rPr>
      <t>12.1</t>
    </r>
  </si>
  <si>
    <r>
      <rPr>
        <rFont val="Arial"/>
        <color rgb="FF000000"/>
        <sz val="6.0"/>
      </rPr>
      <t>100576</t>
    </r>
  </si>
  <si>
    <r>
      <rPr>
        <rFont val="Arial"/>
        <color rgb="FF000000"/>
        <sz val="6.0"/>
      </rPr>
      <t>REGULARIZAÇÃO E COMPACTAÇÃO DE SUBLEITO DE SOLO PREDOMINANTEMENTE ARGILOSO, PARA OBRAS DE CONSTRUÇÃO DE PAVIMENTOS. AF_09/2024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</si>
  <si>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</si>
  <si>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</si>
  <si>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12.2</t>
    </r>
  </si>
  <si>
    <r>
      <rPr>
        <rFont val="Arial"/>
        <color rgb="FF000000"/>
        <sz val="6.0"/>
      </rPr>
      <t>94276</t>
    </r>
  </si>
  <si>
    <r>
      <rPr>
        <rFont val="Arial"/>
        <color rgb="FF000000"/>
        <sz val="6.0"/>
      </rPr>
      <t>ASSENTAMENTO DE GUIA (MEIO-FIO) EM TRECHO CURVO, CONFECCIONADA EM CONCRETO PRÉ-FABRICADO, DIMENSÕES 100X15X13X20 CM (COMPRIMENTO X BASE INFERIOR X BASE SUPERIOR X ALTURA). AF_01/2024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</si>
  <si>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</si>
  <si>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</si>
  <si>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SansSerif"/>
        <color theme="1"/>
        <sz val="7.0"/>
      </rPr>
      <t>19</t>
    </r>
  </si>
  <si>
    <r>
      <rPr>
        <rFont val="Arial"/>
        <color theme="1"/>
        <sz val="7.0"/>
      </rPr>
      <t>SERVIÇOS FINAIS</t>
    </r>
  </si>
  <si>
    <r>
      <rPr>
        <rFont val="Arial"/>
        <color rgb="FF000000"/>
        <sz val="6.0"/>
      </rPr>
      <t>12.3</t>
    </r>
  </si>
  <si>
    <r>
      <rPr>
        <rFont val="Arial"/>
        <color rgb="FF000000"/>
        <sz val="6.0"/>
      </rPr>
      <t>92402</t>
    </r>
  </si>
  <si>
    <r>
      <rPr>
        <rFont val="Arial"/>
        <color rgb="FF000000"/>
        <sz val="6.0"/>
      </rPr>
      <t>EXECUÇÃO DE PASSEIO EM PISO INTERTRAVADO, COM BLOCO 16 FACES DE 22 X 11 CM, ESPESSURA 6 CM. AF_10/2022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</si>
  <si>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</si>
  <si>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</si>
  <si>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12.4</t>
    </r>
  </si>
  <si>
    <r>
      <rPr>
        <rFont val="Arial"/>
        <color rgb="FF000000"/>
        <sz val="6.0"/>
      </rPr>
      <t>92393</t>
    </r>
  </si>
  <si>
    <r>
      <rPr>
        <rFont val="Arial"/>
        <color rgb="FF000000"/>
        <sz val="6.0"/>
      </rPr>
      <t>EXECUÇÃO DE PAVIMENTO EM PISO INTERTRAVADO, COM BLOCO SEXTAVADO DE 25 X 25 CM, ESPESSURA 6 CM. AF_10/2022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</si>
  <si>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</si>
  <si>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</si>
  <si>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12.5</t>
    </r>
  </si>
  <si>
    <r>
      <rPr>
        <rFont val="Arial"/>
        <color rgb="FF000000"/>
        <sz val="6.0"/>
      </rPr>
      <t>104658</t>
    </r>
  </si>
  <si>
    <r>
      <rPr>
        <rFont val="Arial"/>
        <color rgb="FF000000"/>
        <sz val="6.0"/>
      </rPr>
      <t>PISO PODOTÁTIL DE ALERTA OU DIRECIONAL, DE CONCRETO, ASSENTADO SOBRE ARGAMASSA. AF_03/2024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</si>
  <si>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</si>
  <si>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</si>
  <si>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12.6</t>
    </r>
  </si>
  <si>
    <r>
      <rPr>
        <rFont val="Arial"/>
        <color rgb="FF000000"/>
        <sz val="6.0"/>
      </rPr>
      <t>4413990</t>
    </r>
  </si>
  <si>
    <r>
      <rPr>
        <rFont val="Arial"/>
        <color rgb="FF000000"/>
        <sz val="6.0"/>
      </rPr>
      <t>Plantio de muda de arbusto com altura até 0,50 m em cova de 0,40 x 0,40 x 0,40 m</t>
    </r>
  </si>
  <si>
    <r>
      <rPr>
        <rFont val="Arial"/>
        <color rgb="FF000000"/>
        <sz val="6.0"/>
      </rPr>
      <t>SICRO NOVO</t>
    </r>
  </si>
  <si>
    <r>
      <rPr>
        <rFont val="Arial"/>
        <color rgb="FF000000"/>
        <sz val="6.0"/>
      </rPr>
      <t>un</t>
    </r>
  </si>
  <si>
    <r>
      <rPr>
        <rFont val="Arial"/>
        <b/>
        <color rgb="FF000000"/>
        <sz val="6.0"/>
      </rPr>
      <t>13</t>
    </r>
  </si>
  <si>
    <r>
      <rPr>
        <rFont val="Arial"/>
        <b/>
        <color rgb="FF000000"/>
        <sz val="7.0"/>
      </rPr>
      <t>INSTALAÇÕES ELÉTRICAS</t>
    </r>
  </si>
  <si>
    <r>
      <rPr>
        <rFont val="Arial"/>
        <b/>
        <color rgb="FF000000"/>
        <sz val="6.0"/>
      </rPr>
      <t>13.1</t>
    </r>
  </si>
  <si>
    <r>
      <rPr>
        <rFont val="Arial"/>
        <b/>
        <color rgb="FF000000"/>
        <sz val="7.0"/>
      </rPr>
      <t>PAVIMENTO TÉRREO</t>
    </r>
  </si>
  <si>
    <r>
      <rPr>
        <rFont val="Arial"/>
        <color rgb="FF000000"/>
        <sz val="6.0"/>
      </rPr>
      <t>13.1.1</t>
    </r>
  </si>
  <si>
    <r>
      <rPr>
        <rFont val="Arial"/>
        <color rgb="FF000000"/>
        <sz val="6.0"/>
      </rPr>
      <t>101564</t>
    </r>
  </si>
  <si>
    <r>
      <rPr>
        <rFont val="Arial"/>
        <color rgb="FF000000"/>
        <sz val="6.0"/>
      </rPr>
      <t>CABO DE COBRE FLEXÍVEL ISOLADO, 50 MM², 0,6/1,0 KV, PARA REDE AÉREA DE DISTRIBUIÇÃO DE ENERGIA ELÉTRICA DE BAIXA TENSÃO - FORNECIMENTO E INSTALAÇÃO. AF_12/2025 - AZUL CLARO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</si>
  <si>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</si>
  <si>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</si>
  <si>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13.1.2</t>
    </r>
  </si>
  <si>
    <r>
      <rPr>
        <rFont val="Arial"/>
        <color rgb="FF000000"/>
        <sz val="6.0"/>
      </rPr>
      <t>101564</t>
    </r>
  </si>
  <si>
    <r>
      <rPr>
        <rFont val="Arial"/>
        <color rgb="FF000000"/>
        <sz val="6.0"/>
      </rPr>
      <t>CABO DE COBRE FLEXÍVEL ISOLADO, 50 MM², 0,6/1,0 KV, PARA REDE AÉREA DE DISTRIBUIÇÃO DE ENERGIA ELÉTRICA DE BAIXA TENSÃO - FORNECIMENTO E INSTALAÇÃO. AF_12/2025 - BRANCO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</si>
  <si>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</si>
  <si>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</si>
  <si>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13.1.3</t>
    </r>
  </si>
  <si>
    <r>
      <rPr>
        <rFont val="Arial"/>
        <color rgb="FF000000"/>
        <sz val="6.0"/>
      </rPr>
      <t>101564</t>
    </r>
  </si>
  <si>
    <r>
      <rPr>
        <rFont val="Arial"/>
        <color rgb="FF000000"/>
        <sz val="6.0"/>
      </rPr>
      <t>CABO DE COBRE FLEXÍVEL ISOLADO, 50 MM², 0,6/1,0 KV, PARA REDE AÉREA DE DISTRIBUIÇÃO DE ENERGIA ELÉTRICA DE BAIXA TENSÃO - FORNECIMENTO E INSTALAÇÃO. AF_12/2025 - PRETO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</si>
  <si>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</si>
  <si>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</si>
  <si>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13.1.4</t>
    </r>
  </si>
  <si>
    <r>
      <rPr>
        <rFont val="Arial"/>
        <color rgb="FF000000"/>
        <sz val="6.0"/>
      </rPr>
      <t>101564</t>
    </r>
  </si>
  <si>
    <r>
      <rPr>
        <rFont val="Arial"/>
        <color rgb="FF000000"/>
        <sz val="6.0"/>
      </rPr>
      <t>CABO DE COBRE FLEXÍVEL ISOLADO, 50 MM², 0,6/1,0 KV, PARA REDE AÉREA DE DISTRIBUIÇÃO DE ENERGIA ELÉTRICA DE BAIXA TENSÃO - FORNECIMENTO E INSTALAÇÃO. AF_12/2025 - VERMELHO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</si>
  <si>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</si>
  <si>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</si>
  <si>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13.1.5</t>
    </r>
  </si>
  <si>
    <r>
      <rPr>
        <rFont val="Arial"/>
        <color rgb="FF000000"/>
        <sz val="6.0"/>
      </rPr>
      <t>91926</t>
    </r>
  </si>
  <si>
    <r>
      <rPr>
        <rFont val="Arial"/>
        <color rgb="FF000000"/>
        <sz val="6.0"/>
      </rPr>
      <t>CABO DE COBRE FLEXÍVEL ISOLADO, 2,5 MM², ANTI-CHAMA 450/750 V, PARA CIRCUITOS TERMINAIS - FORNECIMENTO E INSTALAÇÃO. COR VERMELHO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</si>
  <si>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</si>
  <si>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</si>
  <si>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13.1.6</t>
    </r>
  </si>
  <si>
    <r>
      <rPr>
        <rFont val="Arial"/>
        <color rgb="FF000000"/>
        <sz val="6.0"/>
      </rPr>
      <t>91926</t>
    </r>
  </si>
  <si>
    <r>
      <rPr>
        <rFont val="Arial"/>
        <color rgb="FF000000"/>
        <sz val="6.0"/>
      </rPr>
      <t>CABO DE COBRE FLEXÍVEL ISOLADO, 2,5 MM², ANTI-CHAMA 450/750 V, PARA CIRCUITOS TERMINAIS - FORNECIMENTO E INSTALAÇÃO. COR AZUL CLARO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</si>
  <si>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</si>
  <si>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</si>
  <si>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13.1.7</t>
    </r>
  </si>
  <si>
    <r>
      <rPr>
        <rFont val="Arial"/>
        <color rgb="FF000000"/>
        <sz val="6.0"/>
      </rPr>
      <t>91926</t>
    </r>
  </si>
  <si>
    <r>
      <rPr>
        <rFont val="Arial"/>
        <color rgb="FF000000"/>
        <sz val="6.0"/>
      </rPr>
      <t>CABO DE COBRE FLEXÍVEL ISOLADO, 2,5 MM², ANTI-CHAMA 450/750 V, PARA CIRCUITOS TERMINAIS - FORNECIMENTO E INSTALAÇÃO. COR VERDE -AMARELO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</si>
  <si>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</si>
  <si>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</si>
  <si>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13.1.8</t>
    </r>
  </si>
  <si>
    <r>
      <rPr>
        <rFont val="Arial"/>
        <color rgb="FF000000"/>
        <sz val="6.0"/>
      </rPr>
      <t>91926</t>
    </r>
  </si>
  <si>
    <r>
      <rPr>
        <rFont val="Arial"/>
        <color rgb="FF000000"/>
        <sz val="6.0"/>
      </rPr>
      <t>CABO DE COBRE FLEXÍVEL ISOLADO, 2,5 MM², ANTI-CHAMA 450/750 V, PARA CIRCUITOS TERMINAIS - FORNECIMENTO E INSTALAÇÃO. COR BRANCO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</si>
  <si>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</si>
  <si>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</si>
  <si>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13.1.9</t>
    </r>
  </si>
  <si>
    <r>
      <rPr>
        <rFont val="Arial"/>
        <color rgb="FF000000"/>
        <sz val="6.0"/>
      </rPr>
      <t>91926</t>
    </r>
  </si>
  <si>
    <r>
      <rPr>
        <rFont val="Arial"/>
        <color rgb="FF000000"/>
        <sz val="6.0"/>
      </rPr>
      <t>CABO DE COBRE FLEXÍVEL ISOLADO, 2,5 MM², ANTI-CHAMA 450/750 V, PARA CIRCUITOS TERMINAIS - FORNECIMENTO E INSTALAÇÃO. AF_03/2023 - COR PRETO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</si>
  <si>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</si>
  <si>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</si>
  <si>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13.1.10</t>
    </r>
  </si>
  <si>
    <r>
      <rPr>
        <rFont val="Arial"/>
        <color rgb="FF000000"/>
        <sz val="6.0"/>
      </rPr>
      <t>91930</t>
    </r>
  </si>
  <si>
    <r>
      <rPr>
        <rFont val="Arial"/>
        <color rgb="FF000000"/>
        <sz val="6.0"/>
      </rPr>
      <t>CABO DE COBRE FLEXÍVEL ISOLADO, 6 MM², ANTI-CHAMA 450/750 V, PARA CIRCUITOS TERMINAIS - FORNECIMENTO E INSTALAÇÃO. COR AZUL CLARO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</si>
  <si>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</si>
  <si>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</si>
  <si>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13.1.11</t>
    </r>
  </si>
  <si>
    <r>
      <rPr>
        <rFont val="Arial"/>
        <color rgb="FF000000"/>
        <sz val="6.0"/>
      </rPr>
      <t>91930</t>
    </r>
  </si>
  <si>
    <r>
      <rPr>
        <rFont val="Arial"/>
        <color rgb="FF000000"/>
        <sz val="6.0"/>
      </rPr>
      <t>CABO DE COBRE FLEXÍVEL ISOLADO, 6 MM², ANTI-CHAMA 450/750 V, PARA CIRCUITOS TERMINAIS - FORNECIMENTO E INSTALAÇÃO. AF_03/2023 - BRANCO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</si>
  <si>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</si>
  <si>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</si>
  <si>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13.1.12</t>
    </r>
  </si>
  <si>
    <r>
      <rPr>
        <rFont val="Arial"/>
        <color rgb="FF000000"/>
        <sz val="6.0"/>
      </rPr>
      <t>91930</t>
    </r>
  </si>
  <si>
    <r>
      <rPr>
        <rFont val="Arial"/>
        <color rgb="FF000000"/>
        <sz val="6.0"/>
      </rPr>
      <t>CABO DE COBRE FLEXÍVEL ISOLADO, 6 MM², ANTI-CHAMA 450/750 V, PARA CIRCUITOS TERMINAIS - FORNECIMENTO E INSTALAÇÃO. COR PRETO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</si>
  <si>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</si>
  <si>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</si>
  <si>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13.1.13</t>
    </r>
  </si>
  <si>
    <r>
      <rPr>
        <rFont val="Arial"/>
        <color rgb="FF000000"/>
        <sz val="6.0"/>
      </rPr>
      <t>91930</t>
    </r>
  </si>
  <si>
    <r>
      <rPr>
        <rFont val="Arial"/>
        <color rgb="FF000000"/>
        <sz val="6.0"/>
      </rPr>
      <t>CABO DE COBRE FLEXÍVEL ISOLADO, 6 MM², ANTI-CHAMA 450/750 V, PARA CIRCUITOS TERMINAIS - FORNECIMENTO E INSTALAÇÃO. COR VERDE-AMARELO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</si>
  <si>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</si>
  <si>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</si>
  <si>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13.1.14</t>
    </r>
  </si>
  <si>
    <r>
      <rPr>
        <rFont val="Arial"/>
        <color rgb="FF000000"/>
        <sz val="6.0"/>
      </rPr>
      <t>91930</t>
    </r>
  </si>
  <si>
    <r>
      <rPr>
        <rFont val="Arial"/>
        <color rgb="FF000000"/>
        <sz val="6.0"/>
      </rPr>
      <t>CABO DE COBRE FLEXÍVEL ISOLADO, 6 MM², ANTI-CHAMA 450/750 V, PARA CIRCUITOS TERMINAIS - FORNECIMENTO E INSTALAÇÃO. AF_03/2023 - COR VERMELHO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</si>
  <si>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</si>
  <si>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</si>
  <si>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13.1.15</t>
    </r>
  </si>
  <si>
    <r>
      <rPr>
        <rFont val="Arial"/>
        <color rgb="FF000000"/>
        <sz val="6.0"/>
      </rPr>
      <t>91935</t>
    </r>
  </si>
  <si>
    <r>
      <rPr>
        <rFont val="Arial"/>
        <color rgb="FF000000"/>
        <sz val="6.0"/>
      </rPr>
      <t>CABO DE COBRE FLEXÍVEL ISOLADO, 16 MM², ANTI-CHAMA 0,6/1,0 KV, PARA CIRCUITOS TERMINAIS - FORNECIMENTO E INSTALAÇÃO. COR PRETO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</si>
  <si>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</si>
  <si>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</si>
  <si>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13.1.16</t>
    </r>
  </si>
  <si>
    <r>
      <rPr>
        <rFont val="Arial"/>
        <color rgb="FF000000"/>
        <sz val="6.0"/>
      </rPr>
      <t>91935</t>
    </r>
  </si>
  <si>
    <r>
      <rPr>
        <rFont val="Arial"/>
        <color rgb="FF000000"/>
        <sz val="6.0"/>
      </rPr>
      <t>CABO DE COBRE FLEXÍVEL ISOLADO, 16 MM², ANTI-CHAMA 0,6/1,0 KV, PARA CIRCUITOS TERMINAIS - FORNECIMENTO E INSTALAÇÃO. COR VERMELHO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</si>
  <si>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</si>
  <si>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</si>
  <si>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13.1.17</t>
    </r>
  </si>
  <si>
    <r>
      <rPr>
        <rFont val="Arial"/>
        <color rgb="FF000000"/>
        <sz val="6.0"/>
      </rPr>
      <t>91935</t>
    </r>
  </si>
  <si>
    <r>
      <rPr>
        <rFont val="Arial"/>
        <color rgb="FF000000"/>
        <sz val="6.0"/>
      </rPr>
      <t>CABO DE COBRE FLEXÍVEL ISOLADO, 16 MM², ANTI-CHAMA 0,6/1,0 KV, PARA CIRCUITOS TERMINAIS - FORNECIMENTO E INSTALAÇÃO. COR AZUL CLARO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</si>
  <si>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</si>
  <si>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</si>
  <si>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13.1.18</t>
    </r>
  </si>
  <si>
    <r>
      <rPr>
        <rFont val="Arial"/>
        <color rgb="FF000000"/>
        <sz val="6.0"/>
      </rPr>
      <t>91935</t>
    </r>
  </si>
  <si>
    <r>
      <rPr>
        <rFont val="Arial"/>
        <color rgb="FF000000"/>
        <sz val="6.0"/>
      </rPr>
      <t>CABO DE COBRE FLEXÍVEL ISOLADO, 16 MM², ANTI-CHAMA 0,6/1,0 KV, PARA CIRCUITOS TERMINAIS - FORNECIMENTO E INSTALAÇÃO. COR BRANCO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</si>
  <si>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</si>
  <si>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</si>
  <si>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13.1.19</t>
    </r>
  </si>
  <si>
    <r>
      <rPr>
        <rFont val="Arial"/>
        <color rgb="FF000000"/>
        <sz val="6.0"/>
      </rPr>
      <t>91935</t>
    </r>
  </si>
  <si>
    <r>
      <rPr>
        <rFont val="Arial"/>
        <color rgb="FF000000"/>
        <sz val="6.0"/>
      </rPr>
      <t>CABO DE COBRE FLEXÍVEL ISOLADO, 16 MM², ANTI-CHAMA 0,6/1,0 KV, PARA CIRCUITOS TERMINAIS - FORNECIMENTO E INSTALAÇÃO. COR VERDE - AMARELO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</si>
  <si>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</si>
  <si>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</si>
  <si>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13.1.20</t>
    </r>
  </si>
  <si>
    <r>
      <rPr>
        <rFont val="Arial"/>
        <color rgb="FF000000"/>
        <sz val="6.0"/>
      </rPr>
      <t>91924</t>
    </r>
  </si>
  <si>
    <r>
      <rPr>
        <rFont val="Arial"/>
        <color rgb="FF000000"/>
        <sz val="6.0"/>
      </rPr>
      <t>CABO DE COBRE FLEXÍVEL ISOLADO, 1,5 MM², ANTI-CHAMA 450/750 V, PARA CIRCUITOS TERMINAIS - FORNECIMENTO E INSTALAÇÃO. AF_03/2023 - AMARELO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</si>
  <si>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</si>
  <si>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</si>
  <si>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13.1.21</t>
    </r>
  </si>
  <si>
    <r>
      <rPr>
        <rFont val="Arial"/>
        <color rgb="FF000000"/>
        <sz val="6.0"/>
      </rPr>
      <t>91924</t>
    </r>
  </si>
  <si>
    <r>
      <rPr>
        <rFont val="Arial"/>
        <color rgb="FF000000"/>
        <sz val="6.0"/>
      </rPr>
      <t>CABO DE COBRE FLEXÍVEL ISOLADO, 1,5 MM², ANTI-CHAMA 450/750 V, PARA CIRCUITOS TERMINAIS - FORNECIMENTO E INSTALAÇÃO. AF_03/2023 - AZUL CLARO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</si>
  <si>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</si>
  <si>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</si>
  <si>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13.1.22</t>
    </r>
  </si>
  <si>
    <r>
      <rPr>
        <rFont val="Arial"/>
        <color rgb="FF000000"/>
        <sz val="6.0"/>
      </rPr>
      <t>91924</t>
    </r>
  </si>
  <si>
    <r>
      <rPr>
        <rFont val="Arial"/>
        <color rgb="FF000000"/>
        <sz val="6.0"/>
      </rPr>
      <t>CABO DE COBRE FLEXÍVEL ISOLADO, 1,5 MM², ANTI-CHAMA 450/750 V, PARA CIRCUITOS TERMINAIS - FORNECIMENTO E INSTALAÇÃO. AF_03/2023 - PRETO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</si>
  <si>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</si>
  <si>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</si>
  <si>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13.1.23</t>
    </r>
  </si>
  <si>
    <r>
      <rPr>
        <rFont val="Arial"/>
        <color rgb="FF000000"/>
        <sz val="6.0"/>
      </rPr>
      <t>91924</t>
    </r>
  </si>
  <si>
    <r>
      <rPr>
        <rFont val="Arial"/>
        <color rgb="FF000000"/>
        <sz val="6.0"/>
      </rPr>
      <t>CABO DE COBRE FLEXÍVEL ISOLADO, 1,5 MM², ANTI-CHAMA 450/750 V, PARA CIRCUITOS TERMINAIS - FORNECIMENTO E INSTALAÇÃO. AF_03/2023 - VERDE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</si>
  <si>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</si>
  <si>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</si>
  <si>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13.1.24</t>
    </r>
  </si>
  <si>
    <r>
      <rPr>
        <rFont val="Arial"/>
        <color rgb="FF000000"/>
        <sz val="6.0"/>
      </rPr>
      <t>91924</t>
    </r>
  </si>
  <si>
    <r>
      <rPr>
        <rFont val="Arial"/>
        <color rgb="FF000000"/>
        <sz val="6.0"/>
      </rPr>
      <t>CABO DE COBRE FLEXÍVEL ISOLADO, 1,5 MM², ANTI-CHAMA 450/750 V, PARA CIRCUITOS TERMINAIS - FORNECIMENTO E INSTALAÇÃO. AF_03/2023 - VERDE-AMARELO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</si>
  <si>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</si>
  <si>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</si>
  <si>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13.1.25</t>
    </r>
  </si>
  <si>
    <r>
      <rPr>
        <rFont val="Arial"/>
        <color rgb="FF000000"/>
        <sz val="6.0"/>
      </rPr>
      <t>91924</t>
    </r>
  </si>
  <si>
    <r>
      <rPr>
        <rFont val="Arial"/>
        <color rgb="FF000000"/>
        <sz val="6.0"/>
      </rPr>
      <t>CABO DE COBRE FLEXÍVEL ISOLADO, 1,5 MM², ANTI-CHAMA 450/750 V, PARA CIRCUITOS TERMINAIS - FORNECIMENTO E INSTALAÇÃO. AF_03/2023 - VERMELHO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</si>
  <si>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</si>
  <si>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</si>
  <si>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13.1.26</t>
    </r>
  </si>
  <si>
    <r>
      <rPr>
        <rFont val="Arial"/>
        <color rgb="FF000000"/>
        <sz val="6.0"/>
      </rPr>
      <t>91932</t>
    </r>
  </si>
  <si>
    <r>
      <rPr>
        <rFont val="Arial"/>
        <color rgb="FF000000"/>
        <sz val="6.0"/>
      </rPr>
      <t>CABO DE COBRE FLEXÍVEL ISOLADO, 10 MM², ANTI-CHAMA 450/750 V, PARA CIRCUITOS TERMINAIS - FORNECIMENTO E INSTALAÇÃO. AF_03/2023 - AZUL CLARO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</si>
  <si>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</si>
  <si>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</si>
  <si>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13.1.27</t>
    </r>
  </si>
  <si>
    <r>
      <rPr>
        <rFont val="Arial"/>
        <color rgb="FF000000"/>
        <sz val="6.0"/>
      </rPr>
      <t>91932</t>
    </r>
  </si>
  <si>
    <r>
      <rPr>
        <rFont val="Arial"/>
        <color rgb="FF000000"/>
        <sz val="6.0"/>
      </rPr>
      <t>CABO DE COBRE FLEXÍVEL ISOLADO, 10 MM², ANTI-CHAMA 450/750 V, PARA CIRCUITOS TERMINAIS - FORNECIMENTO E INSTALAÇÃO. AF_03/2023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</si>
  <si>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</si>
  <si>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</si>
  <si>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13.1.28</t>
    </r>
  </si>
  <si>
    <r>
      <rPr>
        <rFont val="Arial"/>
        <color rgb="FF000000"/>
        <sz val="6.0"/>
      </rPr>
      <t>91932</t>
    </r>
  </si>
  <si>
    <r>
      <rPr>
        <rFont val="Arial"/>
        <color rgb="FF000000"/>
        <sz val="6.0"/>
      </rPr>
      <t>CABO DE COBRE FLEXÍVEL ISOLADO, 10 MM², ANTI-CHAMA 450/750 V, PARA CIRCUITOS TERMINAIS - FORNECIMENTO E INSTALAÇÃO. AF_03/2023 - VERDE - AMARELO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</si>
  <si>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</si>
  <si>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</si>
  <si>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13.1.29</t>
    </r>
  </si>
  <si>
    <r>
      <rPr>
        <rFont val="Arial"/>
        <color rgb="FF000000"/>
        <sz val="6.0"/>
      </rPr>
      <t>91928</t>
    </r>
  </si>
  <si>
    <r>
      <rPr>
        <rFont val="Arial"/>
        <color rgb="FF000000"/>
        <sz val="6.0"/>
      </rPr>
      <t>CABO DE COBRE FLEXÍVEL ISOLADO, 4 MM², ANTI-CHAMA 450/750 V, PARA CIRCUITOS TERMINAIS - FORNECIMENTO E INSTALAÇÃO. AF_03/2023 - AZUL CLARO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</si>
  <si>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</si>
  <si>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</si>
  <si>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13.1.30</t>
    </r>
  </si>
  <si>
    <r>
      <rPr>
        <rFont val="Arial"/>
        <color rgb="FF000000"/>
        <sz val="6.0"/>
      </rPr>
      <t>91928</t>
    </r>
  </si>
  <si>
    <r>
      <rPr>
        <rFont val="Arial"/>
        <color rgb="FF000000"/>
        <sz val="6.0"/>
      </rPr>
      <t>CABO DE COBRE FLEXÍVEL ISOLADO, 4 MM², ANTI-CHAMA 450/750 V, PARA CIRCUITOS TERMINAIS - FORNECIMENTO E INSTALAÇÃO. AF_03/2023 - BRANCO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</si>
  <si>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</si>
  <si>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</si>
  <si>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13.1.31</t>
    </r>
  </si>
  <si>
    <r>
      <rPr>
        <rFont val="Arial"/>
        <color rgb="FF000000"/>
        <sz val="6.0"/>
      </rPr>
      <t>91928</t>
    </r>
  </si>
  <si>
    <r>
      <rPr>
        <rFont val="Arial"/>
        <color rgb="FF000000"/>
        <sz val="6.0"/>
      </rPr>
      <t>CABO DE COBRE FLEXÍVEL ISOLADO, 4 MM², ANTI-CHAMA 450/750 V, PARA CIRCUITOS TERMINAIS - FORNECIMENTO E INSTALAÇÃO. AF_03/2023 - VERDE-AMARELO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</si>
  <si>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</si>
  <si>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</si>
  <si>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13.1.32</t>
    </r>
  </si>
  <si>
    <r>
      <rPr>
        <rFont val="Arial"/>
        <color rgb="FF000000"/>
        <sz val="6.0"/>
      </rPr>
      <t>91834</t>
    </r>
  </si>
  <si>
    <r>
      <rPr>
        <rFont val="Arial"/>
        <color rgb="FF000000"/>
        <sz val="6.0"/>
      </rPr>
      <t>ELETRODUTO FLEXÍVEL CORRUGADO, PVC, DN 25 MM (3/4"), PARA CIRCUITOS TERMINAIS, INSTALADO EM FORRO - FORNECIMENTO E INSTALAÇÃO. AF_03/2023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</si>
  <si>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</si>
  <si>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</si>
  <si>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13.1.33</t>
    </r>
  </si>
  <si>
    <r>
      <rPr>
        <rFont val="Arial"/>
        <color rgb="FF000000"/>
        <sz val="6.0"/>
      </rPr>
      <t>91871</t>
    </r>
  </si>
  <si>
    <r>
      <rPr>
        <rFont val="Arial"/>
        <color rgb="FF000000"/>
        <sz val="6.0"/>
      </rPr>
      <t>ELETRODUTO RÍGIDO ROSCÁVEL, PVC, DN 25 MM (3/4"), PARA CIRCUITOS TERMINAIS, INSTALADO EM PAREDE - FORNECIMENTO E INSTALAÇÃO. AF_03/2023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</si>
  <si>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</si>
  <si>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</si>
  <si>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13.1.34</t>
    </r>
  </si>
  <si>
    <r>
      <rPr>
        <rFont val="Arial"/>
        <color rgb="FF000000"/>
        <sz val="6.0"/>
      </rPr>
      <t>91840</t>
    </r>
  </si>
  <si>
    <r>
      <rPr>
        <rFont val="Arial"/>
        <color rgb="FF000000"/>
        <sz val="6.0"/>
      </rPr>
      <t>ELETRODUTO FLEXÍVEL CORRUGADO, PEAD, DN 40 MM (1 1/4"), PARA CIRCUITOS TERMINAIS, INSTALADO EM FORRO - FORNECIMENTO E INSTALAÇÃO. AF_03/2023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</si>
  <si>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</si>
  <si>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</si>
  <si>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13.1.35</t>
    </r>
  </si>
  <si>
    <r>
      <rPr>
        <rFont val="Arial"/>
        <color rgb="FF000000"/>
        <sz val="6.0"/>
      </rPr>
      <t>93008</t>
    </r>
  </si>
  <si>
    <r>
      <rPr>
        <rFont val="Arial"/>
        <color rgb="FF000000"/>
        <sz val="6.0"/>
      </rPr>
      <t>ELETRODUTO RÍGIDO ROSCÁVEL, PVC, DN 50 MM (1 1/2"), PARA REDE ENTERRADA DE DISTRIBUIÇÃO DE ENERGIA ELÉTRICA - FORNECIMENTO E INSTALAÇÃO. AF_12/2021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</si>
  <si>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</si>
  <si>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</si>
  <si>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13.1.36</t>
    </r>
  </si>
  <si>
    <r>
      <rPr>
        <rFont val="Arial"/>
        <color rgb="FF000000"/>
        <sz val="6.0"/>
      </rPr>
      <t>93011</t>
    </r>
  </si>
  <si>
    <r>
      <rPr>
        <rFont val="Arial"/>
        <color rgb="FF000000"/>
        <sz val="6.0"/>
      </rPr>
      <t>ELETRODUTO RÍGIDO ROSCÁVEL, PVC, DN 85 MM (3"), PARA REDE ENTERRADA DE DISTRIBUIÇÃO DE ENERGIA ELÉTRICA - FORNECIMENTO E INSTALAÇÃO. AF_12/2021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</si>
  <si>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</si>
  <si>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</si>
  <si>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13.1.37</t>
    </r>
  </si>
  <si>
    <r>
      <rPr>
        <rFont val="Arial"/>
        <color rgb="FF000000"/>
        <sz val="6.0"/>
      </rPr>
      <t>91873</t>
    </r>
  </si>
  <si>
    <r>
      <rPr>
        <rFont val="Arial"/>
        <color rgb="FF000000"/>
        <sz val="6.0"/>
      </rPr>
      <t>ELETRODUTO RÍGIDO ROSCÁVEL, PVC, DN 40 MM (1 1/4"), PARA CIRCUITOS TERMINAIS, INSTALADO EM PAREDE - FORNECIMENTO E INSTALAÇÃO. AF_03/2023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</si>
  <si>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</si>
  <si>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</si>
  <si>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13.1.38</t>
    </r>
  </si>
  <si>
    <r>
      <rPr>
        <rFont val="Arial"/>
        <color rgb="FF000000"/>
        <sz val="6.0"/>
      </rPr>
      <t>104403</t>
    </r>
  </si>
  <si>
    <r>
      <rPr>
        <rFont val="Arial"/>
        <color rgb="FF000000"/>
        <sz val="6.0"/>
      </rPr>
      <t>CONDULETE DE PVC, TIPO C, PARA ELETRODUTO DE PVC SOLDÁVEL DN 32 MM (1''), APARENTE - FORNECIMENTO E INSTALAÇÃO. AF_01/2026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</si>
  <si>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</si>
  <si>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</si>
  <si>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13.1.39</t>
    </r>
  </si>
  <si>
    <r>
      <rPr>
        <rFont val="Arial"/>
        <color rgb="FF000000"/>
        <sz val="6.0"/>
      </rPr>
      <t>104396</t>
    </r>
  </si>
  <si>
    <r>
      <rPr>
        <rFont val="Arial"/>
        <color rgb="FF000000"/>
        <sz val="6.0"/>
      </rPr>
      <t>CONDULETE DE PVC, TIPO E, PARA ELETRODUTO DE PVC SOLDÁVEL DN 25 MM (3/4''), APARENTE - FORNECIMENTO E INSTALAÇÃO. AF_01/2026 - LUMINÁRIAS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</si>
  <si>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</si>
  <si>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</si>
  <si>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13.1.40</t>
    </r>
  </si>
  <si>
    <r>
      <rPr>
        <rFont val="Arial"/>
        <color rgb="FF000000"/>
        <sz val="6.0"/>
      </rPr>
      <t>00007543</t>
    </r>
  </si>
  <si>
    <r>
      <rPr>
        <rFont val="Arial"/>
        <color rgb="FF000000"/>
        <sz val="6.0"/>
      </rPr>
      <t>TAMPA CEGA EM PVC PARA CONDULETE 4 X 2"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</si>
  <si>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</si>
  <si>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</si>
  <si>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13.1.41</t>
    </r>
  </si>
  <si>
    <r>
      <rPr>
        <rFont val="Arial"/>
        <color rgb="FF000000"/>
        <sz val="6.0"/>
      </rPr>
      <t>91936</t>
    </r>
  </si>
  <si>
    <r>
      <rPr>
        <rFont val="Arial"/>
        <color rgb="FF000000"/>
        <sz val="6.0"/>
      </rPr>
      <t>CAIXA OCTOGONAL 4" X 4", PVC, INSTALADA EM LAJE - FORNECIMENTO E INSTALAÇÃO. AF_03/2023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</si>
  <si>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</si>
  <si>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</si>
  <si>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13.1.42</t>
    </r>
  </si>
  <si>
    <r>
      <rPr>
        <rFont val="Arial"/>
        <color rgb="FF000000"/>
        <sz val="6.0"/>
      </rPr>
      <t>100903</t>
    </r>
  </si>
  <si>
    <r>
      <rPr>
        <rFont val="Arial"/>
        <color rgb="FF000000"/>
        <sz val="6.0"/>
      </rPr>
      <t>LÂMPADA TUBULAR LED DE 25 W, FLUXO LUMINOSO 2000 LM - EFICIÊNCIA LUMINOSA 80 LM/W SELO PROCEL GARANTIA 5 ANOS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</si>
  <si>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</si>
  <si>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</si>
  <si>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13.1.43</t>
    </r>
  </si>
  <si>
    <r>
      <rPr>
        <rFont val="Arial"/>
        <color rgb="FF000000"/>
        <sz val="6.0"/>
      </rPr>
      <t>93653</t>
    </r>
  </si>
  <si>
    <r>
      <rPr>
        <rFont val="Arial"/>
        <color rgb="FF000000"/>
        <sz val="6.0"/>
      </rPr>
      <t>DISJUNTOR MONOPOLAR TIPO DIN, CORRENTE NOMINAL DE 10A - CURVA C - Siemens ou equivalente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</si>
  <si>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</si>
  <si>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</si>
  <si>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13.1.44</t>
    </r>
  </si>
  <si>
    <r>
      <rPr>
        <rFont val="Arial"/>
        <color rgb="FF000000"/>
        <sz val="6.0"/>
      </rPr>
      <t>93654</t>
    </r>
  </si>
  <si>
    <r>
      <rPr>
        <rFont val="Arial"/>
        <color rgb="FF000000"/>
        <sz val="6.0"/>
      </rPr>
      <t>DISJUNTOR MONOPOLAR TIPO DIN, CORRENTE NOMINAL DE 16A - CURVA C - Siemens ou equivalente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</si>
  <si>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</si>
  <si>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</si>
  <si>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13.1.45</t>
    </r>
  </si>
  <si>
    <r>
      <rPr>
        <rFont val="Arial"/>
        <color rgb="FF000000"/>
        <sz val="6.0"/>
      </rPr>
      <t>93655</t>
    </r>
  </si>
  <si>
    <r>
      <rPr>
        <rFont val="Arial"/>
        <color rgb="FF000000"/>
        <sz val="6.0"/>
      </rPr>
      <t>DISJUNTOR MONOPOLAR TIPO DIN, CORRENTE NOMINAL DE 20A - FORNECIMENTO E INSTALAÇÃO. AF_07/2025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</si>
  <si>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</si>
  <si>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</si>
  <si>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13.1.46</t>
    </r>
  </si>
  <si>
    <r>
      <rPr>
        <rFont val="Arial"/>
        <color rgb="FF000000"/>
        <sz val="6.0"/>
      </rPr>
      <t>93656</t>
    </r>
  </si>
  <si>
    <r>
      <rPr>
        <rFont val="Arial"/>
        <color rgb="FF000000"/>
        <sz val="6.0"/>
      </rPr>
      <t>DISJUNTOR MONOPOLAR TIPO DIN, CORRENTE NOMINAL DE 25A - FORNECIMENTO E INSTALAÇÃO. AF_07/2025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</si>
  <si>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</si>
  <si>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</si>
  <si>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13.1.47</t>
    </r>
  </si>
  <si>
    <r>
      <rPr>
        <rFont val="Arial"/>
        <color rgb="FF000000"/>
        <sz val="6.0"/>
      </rPr>
      <t>93658</t>
    </r>
  </si>
  <si>
    <r>
      <rPr>
        <rFont val="Arial"/>
        <color rgb="FF000000"/>
        <sz val="6.0"/>
      </rPr>
      <t>DISJUNTOR MONOPOLAR TIPO DIN, CORRENTE NOMINAL DE 40A - FORNECIMENTO E INSTALAÇÃO. AF_07/2025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</si>
  <si>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</si>
  <si>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</si>
  <si>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13.1.48</t>
    </r>
  </si>
  <si>
    <r>
      <rPr>
        <rFont val="Arial"/>
        <color rgb="FF000000"/>
        <sz val="6.0"/>
      </rPr>
      <t>ED-34501</t>
    </r>
  </si>
  <si>
    <r>
      <rPr>
        <rFont val="Arial"/>
        <color rgb="FF000000"/>
        <sz val="6.0"/>
      </rPr>
      <t>DISJUNTOR TIPO CAIXA MOLDADA, CORRENTE NOMINAL DE 150A, FORNECIMENTO E INSTALAÇÃO, INCLUSIVE TERMINAL DE COMPRESSÃO</t>
    </r>
  </si>
  <si>
    <r>
      <rPr>
        <rFont val="Arial"/>
        <color rgb="FF000000"/>
        <sz val="6.0"/>
      </rPr>
      <t>SETOP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</si>
  <si>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</si>
  <si>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13.1.49</t>
    </r>
  </si>
  <si>
    <r>
      <rPr>
        <rFont val="Arial"/>
        <color rgb="FF000000"/>
        <sz val="6.0"/>
      </rPr>
      <t>I03702</t>
    </r>
  </si>
  <si>
    <r>
      <rPr>
        <rFont val="Arial"/>
        <color rgb="FF000000"/>
        <sz val="6.0"/>
      </rPr>
      <t>Disjuntor tripolar 70 A, padrão DIN ( linha branca ), curva de disparo C, corrente de interrupção 5KA, ref.: Siemens 5SX1 ou similar.</t>
    </r>
  </si>
  <si>
    <r>
      <rPr>
        <rFont val="Arial"/>
        <color rgb="FF000000"/>
        <sz val="6.0"/>
      </rPr>
      <t>ORSE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</si>
  <si>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</si>
  <si>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13.1.50</t>
    </r>
  </si>
  <si>
    <r>
      <rPr>
        <rFont val="Arial"/>
        <color rgb="FF000000"/>
        <sz val="6.0"/>
      </rPr>
      <t>00039472</t>
    </r>
  </si>
  <si>
    <r>
      <rPr>
        <rFont val="Arial"/>
        <color rgb="FF000000"/>
        <sz val="6.0"/>
      </rPr>
      <t>DISPOSITIVO DPS TENSAO MAXIMA DE 275 V, CORRENTE MAXIMA DE *90* KA (TIPO AC)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</si>
  <si>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</si>
  <si>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</si>
  <si>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13.1.51</t>
    </r>
  </si>
  <si>
    <r>
      <rPr>
        <rFont val="Arial"/>
        <color rgb="FF000000"/>
        <sz val="6.0"/>
      </rPr>
      <t>93674</t>
    </r>
  </si>
  <si>
    <r>
      <rPr>
        <rFont val="Arial"/>
        <color rgb="FF000000"/>
        <sz val="6.0"/>
      </rPr>
      <t>DISJUNTOR BIPOLAR TIPO DR, CORRENTE NOMINAL DE 25A - FORNECIMENTO E INSTALAÇÃO. AF_07/2025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</si>
  <si>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</si>
  <si>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</si>
  <si>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13.1.52</t>
    </r>
  </si>
  <si>
    <r>
      <rPr>
        <rFont val="Arial"/>
        <color rgb="FF000000"/>
        <sz val="6.0"/>
      </rPr>
      <t>09.86.026</t>
    </r>
  </si>
  <si>
    <r>
      <rPr>
        <rFont val="Arial"/>
        <color rgb="FF000000"/>
        <sz val="6.0"/>
      </rPr>
      <t>Conector tipo split-bolt para cabo de 35 mm2 - BDI = 23,00</t>
    </r>
  </si>
  <si>
    <r>
      <rPr>
        <rFont val="Arial"/>
        <color rgb="FF000000"/>
        <sz val="6.0"/>
      </rPr>
      <t>SP Educação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</si>
  <si>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</si>
  <si>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13.1.53</t>
    </r>
  </si>
  <si>
    <r>
      <rPr>
        <rFont val="Arial"/>
        <color rgb="FF000000"/>
        <sz val="6.0"/>
      </rPr>
      <t>96985</t>
    </r>
  </si>
  <si>
    <r>
      <rPr>
        <rFont val="Arial"/>
        <color rgb="FF000000"/>
        <sz val="6.0"/>
      </rPr>
      <t>HASTE DE ATERRAMENTO 5/8 PARA SPDA - FORNECIMENTO E INSTALAÇÃO. AF_12/2017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</si>
  <si>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</si>
  <si>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</si>
  <si>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13.1.54</t>
    </r>
  </si>
  <si>
    <r>
      <rPr>
        <rFont val="Arial"/>
        <color rgb="FF000000"/>
        <sz val="6.0"/>
      </rPr>
      <t>ED-19520</t>
    </r>
  </si>
  <si>
    <r>
      <rPr>
        <rFont val="Arial"/>
        <color rgb="FF000000"/>
        <sz val="6.0"/>
      </rPr>
      <t>ELETROCALHA PERFURADA (100X100)MM EM CHAPA DE AÇO GALVANIZADO, ESP. 1,25MM (MSG 18), COM TRATAMENTO PRÉ-ZINCADO, INCLUSIVE TAMPA DE ENCAIXE, FIXAÇÃO SUPERIOR, CONEXÕES E ACESSÓRIOS</t>
    </r>
  </si>
  <si>
    <r>
      <rPr>
        <rFont val="Arial"/>
        <color rgb="FF000000"/>
        <sz val="6.0"/>
      </rPr>
      <t>SETOP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</si>
  <si>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</si>
  <si>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13.1.55</t>
    </r>
  </si>
  <si>
    <r>
      <rPr>
        <rFont val="Arial"/>
        <color rgb="FF000000"/>
        <sz val="6.0"/>
      </rPr>
      <t>S11848</t>
    </r>
  </si>
  <si>
    <r>
      <rPr>
        <rFont val="Arial"/>
        <color rgb="FF000000"/>
        <sz val="6.0"/>
      </rPr>
      <t>Emenda interna 100 x 100 mm com base lisa perfurada para eletrocalha metálica (ref. Mopa ou similar)</t>
    </r>
  </si>
  <si>
    <r>
      <rPr>
        <rFont val="Arial"/>
        <color rgb="FF000000"/>
        <sz val="6.0"/>
      </rPr>
      <t>ORSE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</si>
  <si>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</si>
  <si>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13.1.56</t>
    </r>
  </si>
  <si>
    <r>
      <rPr>
        <rFont val="Arial"/>
        <color rgb="FF000000"/>
        <sz val="6.0"/>
      </rPr>
      <t>101538</t>
    </r>
  </si>
  <si>
    <r>
      <rPr>
        <rFont val="Arial"/>
        <color rgb="FF000000"/>
        <sz val="6.0"/>
      </rPr>
      <t>ARMAÇÃO SECUNDÁRIA, COM 1 ESTRIBO E 1 ISOLADOR - FORNECIMENTO E INSTALAÇÃO. AF_12/2025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</si>
  <si>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</si>
  <si>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</si>
  <si>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13.1.57</t>
    </r>
  </si>
  <si>
    <r>
      <rPr>
        <rFont val="Arial"/>
        <color rgb="FF000000"/>
        <sz val="6.0"/>
      </rPr>
      <t>101548</t>
    </r>
  </si>
  <si>
    <r>
      <rPr>
        <rFont val="Arial"/>
        <color rgb="FF000000"/>
        <sz val="6.0"/>
      </rPr>
      <t>ISOLADOR, TIPO ROLDANA, PARA BAIXA TENSÃO 72X72MM MARROM- FORNECIMENTO E INSTALAÇÃO. AF_07/2020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</si>
  <si>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</si>
  <si>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</si>
  <si>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13.1.58</t>
    </r>
  </si>
  <si>
    <r>
      <rPr>
        <rFont val="Arial"/>
        <color rgb="FF000000"/>
        <sz val="6.0"/>
      </rPr>
      <t>101538</t>
    </r>
  </si>
  <si>
    <r>
      <rPr>
        <rFont val="Arial"/>
        <color rgb="FF000000"/>
        <sz val="6.0"/>
      </rPr>
      <t>CONJUNTO PARAFUSO E ARRUELA DE AÇO PARA FIXAÇÃO DE ARMAÇÃO SECUNDÁRIA EM ALVENARIA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</si>
  <si>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</si>
  <si>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</si>
  <si>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13.1.59</t>
    </r>
  </si>
  <si>
    <r>
      <rPr>
        <rFont val="Arial"/>
        <color rgb="FF000000"/>
        <sz val="6.0"/>
      </rPr>
      <t>101553</t>
    </r>
  </si>
  <si>
    <r>
      <rPr>
        <rFont val="Arial"/>
        <color rgb="FF000000"/>
        <sz val="6.0"/>
      </rPr>
      <t>ALÇA PREFORMADA DE DISTRIBUIÇÃO, EM AÇO GALVANIZADO, AWG 1 - FORNECIMENTO E INSTALAÇÃO. AF_12/2025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</si>
  <si>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</si>
  <si>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</si>
  <si>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13.1.60</t>
    </r>
  </si>
  <si>
    <r>
      <rPr>
        <rFont val="Arial"/>
        <color rgb="FF000000"/>
        <sz val="6.0"/>
      </rPr>
      <t>DPO-EL0061</t>
    </r>
  </si>
  <si>
    <r>
      <rPr>
        <rFont val="Arial"/>
        <color rgb="FF000000"/>
        <sz val="6.0"/>
      </rPr>
      <t>Tomada SIMPLES de SOBREPOR, PVC, 2P+T, 20A/250V. Itens inclusos: Tomada 2P+T, com espelho em PVC, condulete também de PVC 3/4" e material de fixação, conjunto completo (tomada, placa, condulete, buchas, parafusos) instalada.</t>
    </r>
  </si>
  <si>
    <r>
      <rPr>
        <rFont val="Arial"/>
        <color rgb="FF000000"/>
        <sz val="6.0"/>
      </rPr>
      <t>Composições Próprias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</si>
  <si>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</si>
  <si>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13.1.61</t>
    </r>
  </si>
  <si>
    <r>
      <rPr>
        <rFont val="Arial"/>
        <color rgb="FF000000"/>
        <sz val="6.0"/>
      </rPr>
      <t>92027</t>
    </r>
  </si>
  <si>
    <r>
      <rPr>
        <rFont val="Arial"/>
        <color rgb="FF000000"/>
        <sz val="6.0"/>
      </rPr>
      <t>INTERRUPTOR SIMPLES (2 MÓDULOS) COM 1 TOMADA 2P+T 20 A, INCLUINDO SUPORTE E PLACA - FORNECIMENTO E INSTALAÇÃO. AF_03/2023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</si>
  <si>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</si>
  <si>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</si>
  <si>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13.1.62</t>
    </r>
  </si>
  <si>
    <r>
      <rPr>
        <rFont val="Arial"/>
        <color rgb="FF000000"/>
        <sz val="6.0"/>
      </rPr>
      <t>91953</t>
    </r>
  </si>
  <si>
    <r>
      <rPr>
        <rFont val="Arial"/>
        <color rgb="FF000000"/>
        <sz val="6.0"/>
      </rPr>
      <t>INTERRUPTOR SIMPLES (1 MÓDULO), 10A/250V, INCLUINDO SUPORTE E PLACA - FORNECIMENTO E INSTALAÇÃO. AF_03/2023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</si>
  <si>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</si>
  <si>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</si>
  <si>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13.1.63</t>
    </r>
  </si>
  <si>
    <r>
      <rPr>
        <rFont val="Arial"/>
        <color rgb="FF000000"/>
        <sz val="6.0"/>
      </rPr>
      <t>ED-27064</t>
    </r>
  </si>
  <si>
    <r>
      <rPr>
        <rFont val="Arial"/>
        <color rgb="FF000000"/>
        <sz val="6.0"/>
      </rPr>
      <t>LUMINÁRIA COMERCIAL COM DIFUSOR DE SOBREPOR COMPLETA, PARA UMA (1) LÂMPADA TUBULAR LED 1X18W-ØT8, TEMPERATURA DA COR 6500K, FORNECIMENTO E INSTALAÇÃO, INCLUSIVE BASE E LÂMPADA</t>
    </r>
  </si>
  <si>
    <r>
      <rPr>
        <rFont val="Arial"/>
        <color rgb="FF000000"/>
        <sz val="6.0"/>
      </rPr>
      <t>SETOP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</si>
  <si>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</si>
  <si>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13.1.64</t>
    </r>
  </si>
  <si>
    <r>
      <rPr>
        <rFont val="Arial"/>
        <color rgb="FF000000"/>
        <sz val="6.0"/>
      </rPr>
      <t>071648</t>
    </r>
  </si>
  <si>
    <r>
      <rPr>
        <rFont val="Arial"/>
        <color rgb="FF000000"/>
        <sz val="6.0"/>
      </rPr>
      <t>LUMINÁRIA PLAFON LED QUADRADA DE SOBREPOR, 30W, 40X40 CM (MEDIDAS APROXIMADAS) - Banheiros</t>
    </r>
  </si>
  <si>
    <r>
      <rPr>
        <rFont val="Arial"/>
        <color rgb="FF000000"/>
        <sz val="6.0"/>
      </rPr>
      <t>GOINFRA CIVIL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</si>
  <si>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</si>
  <si>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13.1.65</t>
    </r>
  </si>
  <si>
    <r>
      <rPr>
        <rFont val="Arial"/>
        <color rgb="FF000000"/>
        <sz val="6.0"/>
      </rPr>
      <t>101879</t>
    </r>
  </si>
  <si>
    <r>
      <rPr>
        <rFont val="Arial"/>
        <color rgb="FF000000"/>
        <sz val="6.0"/>
      </rPr>
      <t>QUADRO DE DISTRIBUIÇÃO DE ENERGIA EM CHAPA DE AÇO GALVANIZADO, DE EMBUTIR, COM BARRAMENTO TRIFÁSICO, PARA 24 DISJUNTORES DIN 100A - FORNECIMENTO E INSTALAÇÃO. AF_07/2025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</si>
  <si>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</si>
  <si>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</si>
  <si>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13.1.66</t>
    </r>
  </si>
  <si>
    <r>
      <rPr>
        <rFont val="Arial"/>
        <color rgb="FF000000"/>
        <sz val="6.0"/>
      </rPr>
      <t>97607</t>
    </r>
  </si>
  <si>
    <r>
      <rPr>
        <rFont val="Arial"/>
        <color rgb="FF000000"/>
        <sz val="6.0"/>
      </rPr>
      <t>LUMINÁRIA ARANDELA TIPO TARTARUGA, DE SOBREPOR, COM 1 LÂMPADA LED DE 6 W, SEM REATOR - FORNECIMENTO E INSTALAÇÃO. AF_09/2024 - ILUMINAÇÃO EXTERNA - CALÇADA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</si>
  <si>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</si>
  <si>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</si>
  <si>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b/>
        <color rgb="FF000000"/>
        <sz val="6.0"/>
      </rPr>
      <t>14</t>
    </r>
  </si>
  <si>
    <r>
      <rPr>
        <rFont val="Arial"/>
        <b/>
        <color rgb="FF000000"/>
        <sz val="7.0"/>
      </rPr>
      <t>INTALAÇÕES HIDROSSANITÁRIAS</t>
    </r>
  </si>
  <si>
    <r>
      <rPr>
        <rFont val="Arial"/>
        <b/>
        <color rgb="FF000000"/>
        <sz val="6.0"/>
      </rPr>
      <t>14.1</t>
    </r>
  </si>
  <si>
    <r>
      <rPr>
        <rFont val="Arial"/>
        <b/>
        <color rgb="FF000000"/>
        <sz val="7.0"/>
      </rPr>
      <t>ESGOTO</t>
    </r>
  </si>
  <si>
    <r>
      <rPr>
        <rFont val="Arial"/>
        <color rgb="FF000000"/>
        <sz val="6.0"/>
      </rPr>
      <t>14.1.1</t>
    </r>
  </si>
  <si>
    <r>
      <rPr>
        <rFont val="Arial"/>
        <color rgb="FF000000"/>
        <sz val="6.0"/>
      </rPr>
      <t>89711</t>
    </r>
  </si>
  <si>
    <r>
      <rPr>
        <rFont val="Arial"/>
        <color rgb="FF000000"/>
        <sz val="6.0"/>
      </rPr>
      <t>TUBO PVC, SERIE NORMAL, ESGOTO PREDIAL, DN 40 MM, FORNECIDO E INSTALADO EM RAMAL DE DESCARGA OU RAMAL DE ESGOTO SANITÁRIO. AF_08/2022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</si>
  <si>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</si>
  <si>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</si>
  <si>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14.1.2</t>
    </r>
  </si>
  <si>
    <r>
      <rPr>
        <rFont val="Arial"/>
        <color rgb="FF000000"/>
        <sz val="6.0"/>
      </rPr>
      <t>89712</t>
    </r>
  </si>
  <si>
    <r>
      <rPr>
        <rFont val="Arial"/>
        <color rgb="FF000000"/>
        <sz val="6.0"/>
      </rPr>
      <t>TUBO PVC, SERIE NORMAL, ESGOTO PREDIAL, DN 50 MM, FORNECIDO E INSTALADO EM RAMAL DE DESCARGA OU RAMAL DE ESGOTO SANITÁRIO. AF_08/2022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</si>
  <si>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</si>
  <si>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</si>
  <si>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14.1.3</t>
    </r>
  </si>
  <si>
    <r>
      <rPr>
        <rFont val="Arial"/>
        <color rgb="FF000000"/>
        <sz val="6.0"/>
      </rPr>
      <t>89774</t>
    </r>
  </si>
  <si>
    <r>
      <rPr>
        <rFont val="Arial"/>
        <color rgb="FF000000"/>
        <sz val="6.0"/>
      </rPr>
      <t>LUVA SIMPLES, PVC, SERIE NORMAL, ESGOTO PREDIAL, DN 75 MM, JUNTA ELÁSTICA, FORNECIDO E INSTALADO EM RAMAL DE DESCARGA OU RAMAL DE ESGOTO SANITÁRIO. AF_08/2022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</si>
  <si>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</si>
  <si>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</si>
  <si>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14.1.4</t>
    </r>
  </si>
  <si>
    <r>
      <rPr>
        <rFont val="Arial"/>
        <color rgb="FF000000"/>
        <sz val="6.0"/>
      </rPr>
      <t>89732</t>
    </r>
  </si>
  <si>
    <r>
      <rPr>
        <rFont val="Arial"/>
        <color rgb="FF000000"/>
        <sz val="6.0"/>
      </rPr>
      <t>JOELHO 45 GRAUS, PVC, SERIE NORMAL, ESGOTO PREDIAL, DN 50 MM, JUNTA ELÁSTICA, FORNECIDO E INSTALADO EM RAMAL DE DESCARGA OU RAMAL DE ESGOTO SANITÁRIO. AF_08/2022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</si>
  <si>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</si>
  <si>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</si>
  <si>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14.1.5</t>
    </r>
  </si>
  <si>
    <r>
      <rPr>
        <rFont val="Arial"/>
        <color rgb="FF000000"/>
        <sz val="6.0"/>
      </rPr>
      <t>PRÓPRIA 037</t>
    </r>
  </si>
  <si>
    <r>
      <rPr>
        <rFont val="Arial"/>
        <color rgb="FF000000"/>
        <sz val="6.0"/>
      </rPr>
      <t>LUVA DE REDUÇÃO LISA 50X40MM SÉRIE N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</si>
  <si>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</si>
  <si>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14.1.6</t>
    </r>
  </si>
  <si>
    <r>
      <rPr>
        <rFont val="Arial"/>
        <color rgb="FF000000"/>
        <sz val="6.0"/>
      </rPr>
      <t>89784</t>
    </r>
  </si>
  <si>
    <r>
      <rPr>
        <rFont val="Arial"/>
        <color rgb="FF000000"/>
        <sz val="6.0"/>
      </rPr>
      <t>TE, PVC, SERIE NORMAL, ESGOTO PREDIAL, DN 50 X 50 MM, JUNTA ELÁSTICA, FORNECIDO E INSTALADO EM RAMAL DE DESCARGA OU RAMAL DE ESGOTO SANITÁRIO. AF_08/2022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</si>
  <si>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</si>
  <si>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</si>
  <si>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14.1.7</t>
    </r>
  </si>
  <si>
    <r>
      <rPr>
        <rFont val="Arial"/>
        <color rgb="FF000000"/>
        <sz val="6.0"/>
      </rPr>
      <t>PRÓPRIA 038</t>
    </r>
  </si>
  <si>
    <r>
      <rPr>
        <rFont val="Arial"/>
        <color rgb="FF000000"/>
        <sz val="6.0"/>
      </rPr>
      <t>RALO SIFONADO 150X150X50MM COM GRELHA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</si>
  <si>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</si>
  <si>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14.1.8</t>
    </r>
  </si>
  <si>
    <r>
      <rPr>
        <rFont val="Arial"/>
        <color rgb="FF000000"/>
        <sz val="6.0"/>
      </rPr>
      <t>89744</t>
    </r>
  </si>
  <si>
    <r>
      <rPr>
        <rFont val="Arial"/>
        <color rgb="FF000000"/>
        <sz val="6.0"/>
      </rPr>
      <t>JOELHO 90 GRAUS, PVC, SERIE NORMAL, ESGOTO PREDIAL, DN 100 MM, JUNTA ELÁSTICA, FORNECIDO E INSTALADO EM RAMAL DE DESCARGA OU RAMAL DE ESGOTO SANITÁRIO. AF_08/2022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</si>
  <si>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</si>
  <si>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</si>
  <si>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14.1.9</t>
    </r>
  </si>
  <si>
    <r>
      <rPr>
        <rFont val="Arial"/>
        <color rgb="FF000000"/>
        <sz val="6.0"/>
      </rPr>
      <t>89848</t>
    </r>
  </si>
  <si>
    <r>
      <rPr>
        <rFont val="Arial"/>
        <color rgb="FF000000"/>
        <sz val="6.0"/>
      </rPr>
      <t>TUBO PVC, SERIE NORMAL, ESGOTO PREDIAL, DN 100 MM, FORNECIDO E INSTALADO EM SUBCOLETOR AÉREO DE ESGOTO SANITÁRIO. AF_08/2022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</si>
  <si>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</si>
  <si>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</si>
  <si>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14.1.10</t>
    </r>
  </si>
  <si>
    <r>
      <rPr>
        <rFont val="Arial"/>
        <color rgb="FF000000"/>
        <sz val="6.0"/>
      </rPr>
      <t>PRÓPRIA 059</t>
    </r>
  </si>
  <si>
    <r>
      <rPr>
        <rFont val="Arial"/>
        <color rgb="FF000000"/>
        <sz val="6.0"/>
      </rPr>
      <t>LUVA DE REDUÇÃO LISA 100X75MM SÉRIE N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</si>
  <si>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</si>
  <si>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14.1.11</t>
    </r>
  </si>
  <si>
    <r>
      <rPr>
        <rFont val="Arial"/>
        <color rgb="FF000000"/>
        <sz val="6.0"/>
      </rPr>
      <t>89713</t>
    </r>
  </si>
  <si>
    <r>
      <rPr>
        <rFont val="Arial"/>
        <color rgb="FF000000"/>
        <sz val="6.0"/>
      </rPr>
      <t>TUBO PVC, SERIE NORMAL, ESGOTO PREDIAL, DN 75 MM, FORNECIDO E INSTALADO EM RAMAL DE DESCARGA OU RAMAL DE ESGOTO SANITÁRIO. AF_08/2022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</si>
  <si>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</si>
  <si>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</si>
  <si>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14.1.12</t>
    </r>
  </si>
  <si>
    <r>
      <rPr>
        <rFont val="Arial"/>
        <color rgb="FF000000"/>
        <sz val="6.0"/>
      </rPr>
      <t>PRÓPRIA 060</t>
    </r>
  </si>
  <si>
    <r>
      <rPr>
        <rFont val="Arial"/>
        <color rgb="FF000000"/>
        <sz val="6.0"/>
      </rPr>
      <t>LUVA DE REDUÇÃO LISA 75X50MM SÉRIE N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</si>
  <si>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</si>
  <si>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14.1.13</t>
    </r>
  </si>
  <si>
    <r>
      <rPr>
        <rFont val="Arial"/>
        <color rgb="FF000000"/>
        <sz val="6.0"/>
      </rPr>
      <t>89786</t>
    </r>
  </si>
  <si>
    <r>
      <rPr>
        <rFont val="Arial"/>
        <color rgb="FF000000"/>
        <sz val="6.0"/>
      </rPr>
      <t>TE, PVC, SERIE NORMAL, ESGOTO PREDIAL, DN 75 X 75 MM, JUNTA ELÁSTICA, FORNECIDO E INSTALADO EM RAMAL DE DESCARGA OU RAMAL DE ESGOTO SANITÁRIO. AF_08/2022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</si>
  <si>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</si>
  <si>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</si>
  <si>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14.1.14</t>
    </r>
  </si>
  <si>
    <r>
      <rPr>
        <rFont val="Arial"/>
        <color rgb="FF000000"/>
        <sz val="6.0"/>
      </rPr>
      <t>89795</t>
    </r>
  </si>
  <si>
    <r>
      <rPr>
        <rFont val="Arial"/>
        <color rgb="FF000000"/>
        <sz val="6.0"/>
      </rPr>
      <t>JUNÇÃO SIMPLES, PVC, SERIE NORMAL, ESGOTO PREDIAL, DN 75 X 75 MM, JUNTA ELÁSTICA, FORNECIDO E INSTALADO EM RAMAL DE DESCARGA OU RAMAL DE ESGOTO SANITÁRIO. AF_08/2022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</si>
  <si>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</si>
  <si>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</si>
  <si>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14.1.15</t>
    </r>
  </si>
  <si>
    <r>
      <rPr>
        <rFont val="Arial"/>
        <color rgb="FF000000"/>
        <sz val="6.0"/>
      </rPr>
      <t>89753</t>
    </r>
  </si>
  <si>
    <r>
      <rPr>
        <rFont val="Arial"/>
        <color rgb="FF000000"/>
        <sz val="6.0"/>
      </rPr>
      <t>LUVA SIMPLES, PVC, SERIE NORMAL, ESGOTO PREDIAL, DN 50 MM, JUNTA ELÁSTICA, FORNECIDO E INSTALADO EM RAMAL DE DESCARGA OU RAMAL DE ESGOTO SANITÁRIO. AF_08/2022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</si>
  <si>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</si>
  <si>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</si>
  <si>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14.1.16</t>
    </r>
  </si>
  <si>
    <r>
      <rPr>
        <rFont val="Arial"/>
        <color rgb="FF000000"/>
        <sz val="6.0"/>
      </rPr>
      <t>89778</t>
    </r>
  </si>
  <si>
    <r>
      <rPr>
        <rFont val="Arial"/>
        <color rgb="FF000000"/>
        <sz val="6.0"/>
      </rPr>
      <t>LUVA SIMPLES, PVC, SERIE NORMAL, ESGOTO PREDIAL, DN 100 MM, JUNTA ELÁSTICA, FORNECIDO E INSTALADO EM RAMAL DE DESCARGA OU RAMAL DE ESGOTO SANITÁRIO. AF_08/2022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</si>
  <si>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</si>
  <si>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</si>
  <si>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14.1.17</t>
    </r>
  </si>
  <si>
    <r>
      <rPr>
        <rFont val="Arial"/>
        <color rgb="FF000000"/>
        <sz val="6.0"/>
      </rPr>
      <t>89724</t>
    </r>
  </si>
  <si>
    <r>
      <rPr>
        <rFont val="Arial"/>
        <color rgb="FF000000"/>
        <sz val="6.0"/>
      </rPr>
      <t>JOELHO 45 GRAUS, PVC, SERIE NORMAL, ESGOTO PREDIAL, DN 40 MM, JUNTA SOLDÁVEL, FORNECIDO E INSTALADO EM RAMAL DE DESCARGA OU RAMAL DE ESGOTO SANITÁRIO. AF_12/2014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</si>
  <si>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</si>
  <si>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</si>
  <si>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14.1.18</t>
    </r>
  </si>
  <si>
    <r>
      <rPr>
        <rFont val="Arial"/>
        <color rgb="FF000000"/>
        <sz val="6.0"/>
      </rPr>
      <t>89737</t>
    </r>
  </si>
  <si>
    <r>
      <rPr>
        <rFont val="Arial"/>
        <color rgb="FF000000"/>
        <sz val="6.0"/>
      </rPr>
      <t>JOELHO 90 GRAUS, PVC, SERIE NORMAL, ESGOTO PREDIAL, DN 75 MM, JUNTA ELÁSTICA, FORNECIDO E INSTALADO EM RAMAL DE DESCARGA OU RAMAL DE ESGOTO SANITÁRIO. AF_08/2022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</si>
  <si>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</si>
  <si>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</si>
  <si>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14.1.19</t>
    </r>
  </si>
  <si>
    <r>
      <rPr>
        <rFont val="Arial"/>
        <color rgb="FF000000"/>
        <sz val="6.0"/>
      </rPr>
      <t>PRÓPRIA 061</t>
    </r>
  </si>
  <si>
    <r>
      <rPr>
        <rFont val="Arial"/>
        <color rgb="FF000000"/>
        <sz val="6.0"/>
      </rPr>
      <t>JUNÇÃO Y REDUÇÃO 100X75MM ESGOTO SÉRIE N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</si>
  <si>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</si>
  <si>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14.1.20</t>
    </r>
  </si>
  <si>
    <r>
      <rPr>
        <rFont val="Arial"/>
        <color rgb="FF000000"/>
        <sz val="6.0"/>
      </rPr>
      <t>PRÓPRIA 041</t>
    </r>
  </si>
  <si>
    <r>
      <rPr>
        <rFont val="Arial"/>
        <color rgb="FF000000"/>
        <sz val="6.0"/>
      </rPr>
      <t>TERMINAL DE VENTILAÇÃO SÉRIE N 50MM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</si>
  <si>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</si>
  <si>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14.1.21</t>
    </r>
  </si>
  <si>
    <r>
      <rPr>
        <rFont val="Arial"/>
        <color rgb="FF000000"/>
        <sz val="6.0"/>
      </rPr>
      <t>89851</t>
    </r>
  </si>
  <si>
    <r>
      <rPr>
        <rFont val="Arial"/>
        <color rgb="FF000000"/>
        <sz val="6.0"/>
      </rPr>
      <t>JOELHO 45 GRAUS, PVC, SERIE NORMAL, ESGOTO PREDIAL, DN 100 MM, JUNTA ELÁSTICA, FORNECIDO E INSTALADO EM SUBCOLETOR AÉREO DE ESGOTO SANITÁRIO. AF_08/2022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</si>
  <si>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</si>
  <si>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</si>
  <si>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14.1.22</t>
    </r>
  </si>
  <si>
    <r>
      <rPr>
        <rFont val="Arial"/>
        <color rgb="FF000000"/>
        <sz val="6.0"/>
      </rPr>
      <t>89797</t>
    </r>
  </si>
  <si>
    <r>
      <rPr>
        <rFont val="Arial"/>
        <color rgb="FF000000"/>
        <sz val="6.0"/>
      </rPr>
      <t>JUNÇÃO Y ESGOTO PREDIAL, DN 100 X 100 MM, SÉRIE N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</si>
  <si>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</si>
  <si>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</si>
  <si>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14.1.23</t>
    </r>
  </si>
  <si>
    <r>
      <rPr>
        <rFont val="Arial"/>
        <color rgb="FF000000"/>
        <sz val="6.0"/>
      </rPr>
      <t>89785</t>
    </r>
  </si>
  <si>
    <r>
      <rPr>
        <rFont val="Arial"/>
        <color rgb="FF000000"/>
        <sz val="6.0"/>
      </rPr>
      <t>JUNÇÃO Y ESGOTO PREDIAL, DN 50 X 50 MM, JUNTA ELÁSTICA, FORNECIDO E INSTALADO SÉRIE N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</si>
  <si>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</si>
  <si>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</si>
  <si>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14.1.24</t>
    </r>
  </si>
  <si>
    <r>
      <rPr>
        <rFont val="Arial"/>
        <color rgb="FF000000"/>
        <sz val="6.0"/>
      </rPr>
      <t>99253</t>
    </r>
  </si>
  <si>
    <r>
      <rPr>
        <rFont val="Arial"/>
        <color rgb="FF000000"/>
        <sz val="6.0"/>
      </rPr>
      <t>CAIXA ENTERRADA HIDRÁULICA RETANGULAR EM ALVENARIA COM TIJOLOS CERÂMICOS MACIÇOS, DIMENSÕES INTERNAS: 0,6X0,6X0,6 M PARA REDE DE DRENAGEM. AF_12/2020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</si>
  <si>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</si>
  <si>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</si>
  <si>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14.1.25</t>
    </r>
  </si>
  <si>
    <r>
      <rPr>
        <rFont val="Arial"/>
        <color rgb="FF000000"/>
        <sz val="6.0"/>
      </rPr>
      <t>ED-49870</t>
    </r>
  </si>
  <si>
    <r>
      <rPr>
        <rFont val="Arial"/>
        <color rgb="FF000000"/>
        <sz val="6.0"/>
      </rPr>
      <t>CAIXA DE ESGOTO DE INSPEÇÃO/PASSAGEM EM ALVENARIA (30X30X30CM), REVESTIMENTO EM ARGAMASSA COM ADITIVO IMPERMEABILIZANTE, COM TAMPA DE CONCRETO, INCLUSIVE ESCAVAÇÃO, REATERRO E TRANSPORTE COM RETIRADA DO MATERIAL ESCAVADO (EM CAÇAMBA)</t>
    </r>
  </si>
  <si>
    <r>
      <rPr>
        <rFont val="Arial"/>
        <color rgb="FF000000"/>
        <sz val="6.0"/>
      </rPr>
      <t>SETOP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</si>
  <si>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</si>
  <si>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14.1.26</t>
    </r>
  </si>
  <si>
    <r>
      <rPr>
        <rFont val="Arial"/>
        <color rgb="FF000000"/>
        <sz val="6.0"/>
      </rPr>
      <t>ED-49879</t>
    </r>
  </si>
  <si>
    <r>
      <rPr>
        <rFont val="Arial"/>
        <color rgb="FF000000"/>
        <sz val="6.0"/>
      </rPr>
      <t>CAIXA DE ESGOTO DE INSPEÇÃO/PASSAGEM EM ALVENARIA (50X50X60CM), REVESTIMENTO EM ARGAMASSA COM ADITIVO IMPERMEABILIZANTE, COM TAMPA DE CONCRETO, INCLUSIVE ESCAVAÇÃO, REATERRO E TRANSPORTE COM RETIRADA DO MATERIAL ESCAVADO (EM CAÇAMBA)</t>
    </r>
  </si>
  <si>
    <r>
      <rPr>
        <rFont val="Arial"/>
        <color rgb="FF000000"/>
        <sz val="6.0"/>
      </rPr>
      <t>SETOP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</si>
  <si>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</si>
  <si>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14.1.27</t>
    </r>
  </si>
  <si>
    <r>
      <rPr>
        <rFont val="Arial"/>
        <color rgb="FF000000"/>
        <sz val="6.0"/>
      </rPr>
      <t>90091</t>
    </r>
  </si>
  <si>
    <r>
      <rPr>
        <rFont val="Arial"/>
        <color rgb="FF000000"/>
        <sz val="6.0"/>
      </rPr>
      <t>ESCAVAÇÃO MECANIZADA DE VALA COM PROF. ATÉ 1,5 M (MÉDIA MONTANTE E JUSANTE/UMA COMPOSIÇÃO POR TRECHO), ESCAVADEIRA (0,8 M3), LARG. DE 1,5 M A 2,5 M, EM SOLO DE 1A CATEGORIA, LOCAIS COM BAIXO NÍVEL DE INTERFERÊNCIA. AF_09/2024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</si>
  <si>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</si>
  <si>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M3</t>
    </r>
  </si>
  <si>
    <r>
      <rPr>
        <rFont val="Arial"/>
        <color rgb="FF000000"/>
        <sz val="6.0"/>
      </rPr>
      <t>14.1.28</t>
    </r>
  </si>
  <si>
    <r>
      <rPr>
        <rFont val="Arial"/>
        <color rgb="FF000000"/>
        <sz val="6.0"/>
      </rPr>
      <t>ED-48148</t>
    </r>
  </si>
  <si>
    <r>
      <rPr>
        <rFont val="Arial"/>
        <color rgb="FF000000"/>
        <sz val="6.0"/>
      </rPr>
      <t>FOSSA SÉPTICA PARA (5.500 Litros), 3000 L/DIA, DE CONCRETO, INSTALADA (40 PESSOAS), INCLUSIVE BOTA FORA DE MATERIAL ESCAVADO</t>
    </r>
  </si>
  <si>
    <r>
      <rPr>
        <rFont val="Arial"/>
        <color rgb="FF000000"/>
        <sz val="6.0"/>
      </rPr>
      <t>SETOP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</si>
  <si>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</si>
  <si>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14.1.29</t>
    </r>
  </si>
  <si>
    <r>
      <rPr>
        <rFont val="Arial"/>
        <color rgb="FF000000"/>
        <sz val="6.0"/>
      </rPr>
      <t>98060</t>
    </r>
  </si>
  <si>
    <r>
      <rPr>
        <rFont val="Arial"/>
        <color rgb="FF000000"/>
        <sz val="6.0"/>
      </rPr>
      <t>FILTRO ANAERÓBIO CIRCULAR, EM CONCRETO PRÉ-MOLDADO, DIÂMETRO INTERNO = 2,38 M, ALTURA INTERNA = 1,50 M, VOLUME ÚTIL: 5338,6 L (PARA 34 CONTRIBUINTES). AF_12/2020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</si>
  <si>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</si>
  <si>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</si>
  <si>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14.1.30</t>
    </r>
  </si>
  <si>
    <r>
      <rPr>
        <rFont val="Arial"/>
        <color rgb="FF000000"/>
        <sz val="6.0"/>
      </rPr>
      <t>100323</t>
    </r>
  </si>
  <si>
    <r>
      <rPr>
        <rFont val="Arial"/>
        <color rgb="FF000000"/>
        <sz val="6.0"/>
      </rPr>
      <t>LASTRO COM MATERIAL GRANULAR (AREIA MÉDIA), APLICADO EM PISOS OU LAJES SOBRE SOLO, ESPESSURA DE *10 CM*. AF_01/2024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</si>
  <si>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</si>
  <si>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M3</t>
    </r>
  </si>
  <si>
    <r>
      <rPr>
        <rFont val="Arial"/>
        <color rgb="FF000000"/>
        <sz val="6.0"/>
      </rPr>
      <t>14.1.31</t>
    </r>
  </si>
  <si>
    <r>
      <rPr>
        <rFont val="Arial"/>
        <color rgb="FF000000"/>
        <sz val="6.0"/>
      </rPr>
      <t>98064</t>
    </r>
  </si>
  <si>
    <r>
      <rPr>
        <rFont val="Arial"/>
        <color rgb="FF000000"/>
        <sz val="6.0"/>
      </rPr>
      <t>SUMIDOURO CIRCULAR, EM CONCRETO PRÉ-MOLDADO, DIÂMETRO INTERNO = 2,38 M, ALTURA INTERNA = 3,0 M, ÁREA DE INFILTRAÇÃO: 25 M² (PARA 10 CONTRIBUINTES). AF_12/2020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</si>
  <si>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</si>
  <si>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</si>
  <si>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14.1.32</t>
    </r>
  </si>
  <si>
    <r>
      <rPr>
        <rFont val="Arial"/>
        <color rgb="FF000000"/>
        <sz val="6.0"/>
      </rPr>
      <t>01.05.55</t>
    </r>
  </si>
  <si>
    <r>
      <rPr>
        <rFont val="Arial"/>
        <color rgb="FF000000"/>
        <sz val="6.0"/>
      </rPr>
      <t>PEDRA BRITADA NÚMERO 3 E 4</t>
    </r>
  </si>
  <si>
    <r>
      <rPr>
        <rFont val="Arial"/>
        <color rgb="FF000000"/>
        <sz val="6.0"/>
      </rPr>
      <t>SIURB</t>
    </r>
  </si>
  <si>
    <r>
      <rPr>
        <rFont val="Arial"/>
        <color rgb="FF000000"/>
        <sz val="6.0"/>
      </rPr>
      <t>M3</t>
    </r>
  </si>
  <si>
    <r>
      <rPr>
        <rFont val="Arial"/>
        <b/>
        <color rgb="FF000000"/>
        <sz val="6.0"/>
      </rPr>
      <t>14.2</t>
    </r>
  </si>
  <si>
    <r>
      <rPr>
        <rFont val="Arial"/>
        <b/>
        <color rgb="FF000000"/>
        <sz val="7.0"/>
      </rPr>
      <t>ÁGUA FRIA</t>
    </r>
  </si>
  <si>
    <r>
      <rPr>
        <rFont val="Arial"/>
        <color rgb="FF000000"/>
        <sz val="6.0"/>
      </rPr>
      <t>14.2.1</t>
    </r>
  </si>
  <si>
    <r>
      <rPr>
        <rFont val="Arial"/>
        <color rgb="FF000000"/>
        <sz val="6.0"/>
      </rPr>
      <t>90373</t>
    </r>
  </si>
  <si>
    <r>
      <rPr>
        <rFont val="Arial"/>
        <color rgb="FF000000"/>
        <sz val="6.0"/>
      </rPr>
      <t>JOELHO 90 GRAUS COM BUCHA DE LATÃO, PVC, SOLDÁVEL, DN 25MM, X 1/2 INSTALADO EM RAMAL OU SUB-RAMAL DE ÁGUA - FORNECIMENTO E INSTALAÇÃO. AF_06/2022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</si>
  <si>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</si>
  <si>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</si>
  <si>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14.2.2</t>
    </r>
  </si>
  <si>
    <r>
      <rPr>
        <rFont val="Arial"/>
        <color rgb="FF000000"/>
        <sz val="6.0"/>
      </rPr>
      <t>89366</t>
    </r>
  </si>
  <si>
    <r>
      <rPr>
        <rFont val="Arial"/>
        <color rgb="FF000000"/>
        <sz val="6.0"/>
      </rPr>
      <t>JOELHO 90 GRAUS COM BUCHA DE LATÃO, PVC, SOLDÁVEL, DN 25MM, X 3/4 INSTALADO EM RAMAL OU SUB-RAMAL DE ÁGUA - FORNECIMENTO E INSTALAÇÃO. AF_06/2022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</si>
  <si>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</si>
  <si>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</si>
  <si>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14.2.3</t>
    </r>
  </si>
  <si>
    <r>
      <rPr>
        <rFont val="Arial"/>
        <color rgb="FF000000"/>
        <sz val="6.0"/>
      </rPr>
      <t>94792</t>
    </r>
  </si>
  <si>
    <r>
      <rPr>
        <rFont val="Arial"/>
        <color rgb="FF000000"/>
        <sz val="6.0"/>
      </rPr>
      <t>REGISTRO DE GAVETA BRUTO, LATÃO, ROSCÁVEL, 1", COM ACABAMENTO E CANOPLA CROMADOS - FORNECIMENTO E INSTALAÇÃO. AF_08/2021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</si>
  <si>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</si>
  <si>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</si>
  <si>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14.2.4</t>
    </r>
  </si>
  <si>
    <r>
      <rPr>
        <rFont val="Arial"/>
        <color rgb="FF000000"/>
        <sz val="6.0"/>
      </rPr>
      <t>94793</t>
    </r>
  </si>
  <si>
    <r>
      <rPr>
        <rFont val="Arial"/>
        <color rgb="FF000000"/>
        <sz val="6.0"/>
      </rPr>
      <t>REGISTRO DE GAVETA BRUTO, LATÃO, ROSCÁVEL, 1 1/4", COM ACABAMENTO E CANOPLA CROMADOS - FORNECIMENTO E INSTALAÇÃO. AF_08/2021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</si>
  <si>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</si>
  <si>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</si>
  <si>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14.2.5</t>
    </r>
  </si>
  <si>
    <r>
      <rPr>
        <rFont val="Arial"/>
        <color rgb="FF000000"/>
        <sz val="6.0"/>
      </rPr>
      <t>89987</t>
    </r>
  </si>
  <si>
    <r>
      <rPr>
        <rFont val="Arial"/>
        <color rgb="FF000000"/>
        <sz val="6.0"/>
      </rPr>
      <t>REGISTRO DE GAVETA BRUTO, LATÃO, ROSCÁVEL, 3/4", COM ACABAMENTO E CANOPLA CROMADOS - FORNECIMENTO E INSTALAÇÃO. AF_08/2021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</si>
  <si>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</si>
  <si>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</si>
  <si>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14.2.6</t>
    </r>
  </si>
  <si>
    <r>
      <rPr>
        <rFont val="Arial"/>
        <color rgb="FF000000"/>
        <sz val="6.0"/>
      </rPr>
      <t>89985</t>
    </r>
  </si>
  <si>
    <r>
      <rPr>
        <rFont val="Arial"/>
        <color rgb="FF000000"/>
        <sz val="6.0"/>
      </rPr>
      <t>REGISTRO DE PRESSÃO BRUTO, LATÃO, ROSCÁVEL, 3/4", COM ACABAMENTO E CANOPLA CROMADOS - FORNECIMENTO E INSTALAÇÃO. AF_08/2021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</si>
  <si>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</si>
  <si>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</si>
  <si>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14.2.7</t>
    </r>
  </si>
  <si>
    <r>
      <rPr>
        <rFont val="Arial"/>
        <color rgb="FF000000"/>
        <sz val="6.0"/>
      </rPr>
      <t>89383</t>
    </r>
  </si>
  <si>
    <r>
      <rPr>
        <rFont val="Arial"/>
        <color rgb="FF000000"/>
        <sz val="6.0"/>
      </rPr>
      <t>ADAPTADOR CURTO COM BOLSA E ROSCA PARA REGISTRO, PVC, SOLDÁVEL, DN 25MM X 1/2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</si>
  <si>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</si>
  <si>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</si>
  <si>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14.2.8</t>
    </r>
  </si>
  <si>
    <r>
      <rPr>
        <rFont val="Arial"/>
        <color rgb="FF000000"/>
        <sz val="6.0"/>
      </rPr>
      <t>89391</t>
    </r>
  </si>
  <si>
    <r>
      <rPr>
        <rFont val="Arial"/>
        <color rgb="FF000000"/>
        <sz val="6.0"/>
      </rPr>
      <t>ADAPTADOR CURTO COM BOLSA E ROSCA PARA REGISTRO, PVC, SOLDÁVEL, DN 32MM X 1, INSTALADO EM RAMAL OU SUB-RAMAL DE ÁGUA - FORNECIMENTO E INSTALAÇÃO. AF_06/2022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</si>
  <si>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</si>
  <si>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</si>
  <si>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14.2.9</t>
    </r>
  </si>
  <si>
    <r>
      <rPr>
        <rFont val="Arial"/>
        <color rgb="FF000000"/>
        <sz val="6.0"/>
      </rPr>
      <t>94660</t>
    </r>
  </si>
  <si>
    <r>
      <rPr>
        <rFont val="Arial"/>
        <color rgb="FF000000"/>
        <sz val="6.0"/>
      </rPr>
      <t>ADAPTADOR CURTO COM BOLSA E ROSCA PARA REGISTRO, PVC, SOLDÁVEL, DN 40 MM X 1 1/4 , INSTALADO EM RESERVAÇÃO DE ÁGUA DE EDIFICAÇÃO QUE POSSUA RESERVATÓRIO DE FIBRA/FIBROCIMENTO FORNECIMENTO E INSTALAÇÃO. AF_06/2016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</si>
  <si>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</si>
  <si>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</si>
  <si>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14.2.10</t>
    </r>
  </si>
  <si>
    <r>
      <rPr>
        <rFont val="Arial"/>
        <color rgb="FF000000"/>
        <sz val="6.0"/>
      </rPr>
      <t>89450</t>
    </r>
  </si>
  <si>
    <r>
      <rPr>
        <rFont val="Arial"/>
        <color rgb="FF000000"/>
        <sz val="6.0"/>
      </rPr>
      <t>TUBO, PVC, SOLDÁVEL, DE 60MM, INSTALADO EM PRUMADA DE ÁGUA - FORNECIMENTO E INSTALAÇÃO. AF_06/2022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</si>
  <si>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</si>
  <si>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</si>
  <si>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14.2.11</t>
    </r>
  </si>
  <si>
    <r>
      <rPr>
        <rFont val="Arial"/>
        <color rgb="FF000000"/>
        <sz val="6.0"/>
      </rPr>
      <t>89499</t>
    </r>
  </si>
  <si>
    <r>
      <rPr>
        <rFont val="Arial"/>
        <color rgb="FF000000"/>
        <sz val="6.0"/>
      </rPr>
      <t>CURVA 90 GRAUS, PVC, SOLDÁVEL, DN 40MM, INSTALADO EM PRUMADA DE ÁGUA - FORNECIMENTO E INSTALAÇÃO. AF_06/2022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</si>
  <si>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</si>
  <si>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</si>
  <si>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14.2.12</t>
    </r>
  </si>
  <si>
    <r>
      <rPr>
        <rFont val="Arial"/>
        <color rgb="FF000000"/>
        <sz val="6.0"/>
      </rPr>
      <t>89356</t>
    </r>
  </si>
  <si>
    <r>
      <rPr>
        <rFont val="Arial"/>
        <color rgb="FF000000"/>
        <sz val="6.0"/>
      </rPr>
      <t>TUBO, PVC, SOLDÁVEL, DE 25MM, INSTALADO EM RAMAL OU SUB-RAMAL DE ÁGUA - FORNECIMENTO E INSTALAÇÃO. AF_06/2022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</si>
  <si>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</si>
  <si>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</si>
  <si>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14.2.13</t>
    </r>
  </si>
  <si>
    <r>
      <rPr>
        <rFont val="Arial"/>
        <color rgb="FF000000"/>
        <sz val="6.0"/>
      </rPr>
      <t>89362</t>
    </r>
  </si>
  <si>
    <r>
      <rPr>
        <rFont val="Arial"/>
        <color rgb="FF000000"/>
        <sz val="6.0"/>
      </rPr>
      <t>JOELHO 90 GRAUS, PVC, SOLDÁVEL, DN 25MM, INSTALADO EM RAMAL OU SUB-RAMAL DE ÁGUA - FORNECIMENTO E INSTALAÇÃO. AF_06/2022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</si>
  <si>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</si>
  <si>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</si>
  <si>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14.2.14</t>
    </r>
  </si>
  <si>
    <r>
      <rPr>
        <rFont val="Arial"/>
        <color rgb="FF000000"/>
        <sz val="6.0"/>
      </rPr>
      <t>89395</t>
    </r>
  </si>
  <si>
    <r>
      <rPr>
        <rFont val="Arial"/>
        <color rgb="FF000000"/>
        <sz val="6.0"/>
      </rPr>
      <t>TE, PVC, SOLDÁVEL, DN 25MM, INSTALADO EM RAMAL OU SUB-RAMAL DE ÁGUA - FORNECIMENTO E INSTALAÇÃO. AF_06/2022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</si>
  <si>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</si>
  <si>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</si>
  <si>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14.2.15</t>
    </r>
  </si>
  <si>
    <r>
      <rPr>
        <rFont val="Arial"/>
        <color rgb="FF000000"/>
        <sz val="6.0"/>
      </rPr>
      <t>89380</t>
    </r>
  </si>
  <si>
    <r>
      <rPr>
        <rFont val="Arial"/>
        <color rgb="FF000000"/>
        <sz val="6.0"/>
      </rPr>
      <t>LUVA DE REDUÇÃO, PVC, SOLDÁVEL, DN 32MM X 25MM, INSTALADO EM RAMAL OU SUB-RAMAL DE ÁGUA - FORNECIMENTO E INSTALAÇÃO. AF_06/2022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</si>
  <si>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</si>
  <si>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</si>
  <si>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14.2.16</t>
    </r>
  </si>
  <si>
    <r>
      <rPr>
        <rFont val="Arial"/>
        <color rgb="FF000000"/>
        <sz val="6.0"/>
      </rPr>
      <t>105143</t>
    </r>
  </si>
  <si>
    <r>
      <rPr>
        <rFont val="Arial"/>
        <color rgb="FF000000"/>
        <sz val="6.0"/>
      </rPr>
      <t>LUVA DE REDUÇÃO SOLDÁVEL, PVC, DN 40 MM X 32 MM, INSTALADO EM RESERVAÇÃO PREDIAL DE ÁGUA - FORNECIMENTO E INSTALAÇÃO. AF_04/2024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</si>
  <si>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</si>
  <si>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</si>
  <si>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14.2.17</t>
    </r>
  </si>
  <si>
    <r>
      <rPr>
        <rFont val="Arial"/>
        <color rgb="FF000000"/>
        <sz val="6.0"/>
      </rPr>
      <t>94692</t>
    </r>
  </si>
  <si>
    <r>
      <rPr>
        <rFont val="Arial"/>
        <color rgb="FF000000"/>
        <sz val="6.0"/>
      </rPr>
      <t>TÊ, PVC, SOLDÁVEL, DN 40 MM INSTALADO EM RESERVAÇÃO DE ÁGUA DE EDIFICAÇÃO QUE POSSUA RESERVATÓRIO DE FIBRA/FIBROCIMENTO FORNECIMENTO E INSTALAÇÃO. AF_06/2016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</si>
  <si>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</si>
  <si>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</si>
  <si>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14.2.18</t>
    </r>
  </si>
  <si>
    <r>
      <rPr>
        <rFont val="Arial"/>
        <color rgb="FF000000"/>
        <sz val="6.0"/>
      </rPr>
      <t>89448</t>
    </r>
  </si>
  <si>
    <r>
      <rPr>
        <rFont val="Arial"/>
        <color rgb="FF000000"/>
        <sz val="6.0"/>
      </rPr>
      <t>TUBO, PVC, SOLDÁVEL, DE 40MM, INSTALADO EM PRUMADA DE ÁGUA - FORNECIMENTO E INSTALAÇÃO. AF_06/2022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</si>
  <si>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</si>
  <si>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</si>
  <si>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14.2.19</t>
    </r>
  </si>
  <si>
    <r>
      <rPr>
        <rFont val="Arial"/>
        <color rgb="FF000000"/>
        <sz val="6.0"/>
      </rPr>
      <t>89357</t>
    </r>
  </si>
  <si>
    <r>
      <rPr>
        <rFont val="Arial"/>
        <color rgb="FF000000"/>
        <sz val="6.0"/>
      </rPr>
      <t>TUBO, PVC, SOLDÁVEL, DE 32MM, INSTALADO EM RAMAL OU SUB-RAMAL DE ÁGUA - FORNECIMENTO E INSTALAÇÃO. AF_06/2022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</si>
  <si>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</si>
  <si>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</si>
  <si>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14.2.20</t>
    </r>
  </si>
  <si>
    <r>
      <rPr>
        <rFont val="Arial"/>
        <color rgb="FF000000"/>
        <sz val="6.0"/>
      </rPr>
      <t>89501</t>
    </r>
  </si>
  <si>
    <r>
      <rPr>
        <rFont val="Arial"/>
        <color rgb="FF000000"/>
        <sz val="6.0"/>
      </rPr>
      <t>JOELHO 90 GRAUS, PVC, SOLDÁVEL, DN 50MM, INSTALADO EM PRUMADA DE ÁGUA - FORNECIMENTO E INSTALAÇÃO. AF_06/2022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</si>
  <si>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</si>
  <si>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</si>
  <si>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14.2.21</t>
    </r>
  </si>
  <si>
    <r>
      <rPr>
        <rFont val="Arial"/>
        <color rgb="FF000000"/>
        <sz val="6.0"/>
      </rPr>
      <t>89625</t>
    </r>
  </si>
  <si>
    <r>
      <rPr>
        <rFont val="Arial"/>
        <color rgb="FF000000"/>
        <sz val="6.0"/>
      </rPr>
      <t>TE, PVC, SOLDÁVEL, DN 50MM, INSTALADO EM PRUMADA DE ÁGUA - FORNECIMENTO E INSTALAÇÃO. AF_06/2022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</si>
  <si>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</si>
  <si>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</si>
  <si>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14.2.22</t>
    </r>
  </si>
  <si>
    <r>
      <rPr>
        <rFont val="Arial"/>
        <color rgb="FF000000"/>
        <sz val="6.0"/>
      </rPr>
      <t>89575</t>
    </r>
  </si>
  <si>
    <r>
      <rPr>
        <rFont val="Arial"/>
        <color rgb="FF000000"/>
        <sz val="6.0"/>
      </rPr>
      <t>LUVA, PVC, SOLDÁVEL, DN 50MM, INSTALADO EM PRUMADA DE ÁGUA - FORNECIMENTO E INSTALAÇÃO. AF_06/2022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</si>
  <si>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</si>
  <si>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</si>
  <si>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14.2.23</t>
    </r>
  </si>
  <si>
    <r>
      <rPr>
        <rFont val="Arial"/>
        <color rgb="FF000000"/>
        <sz val="6.0"/>
      </rPr>
      <t>89394</t>
    </r>
  </si>
  <si>
    <r>
      <rPr>
        <rFont val="Arial"/>
        <color rgb="FF000000"/>
        <sz val="6.0"/>
      </rPr>
      <t>TÊ COM BUCHA DE LATÃO NA BOLSA CENTRAL, PVC, SOLDÁVEL, DN 25MM X 1/2 , INSTALADO EM RAMAL OU SUB-RAMAL DE ÁGUA - FORNECIMENTO E INSTALAÇÃO. AF_12/2014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</si>
  <si>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</si>
  <si>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</si>
  <si>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14.2.24</t>
    </r>
  </si>
  <si>
    <r>
      <rPr>
        <rFont val="Arial"/>
        <color rgb="FF000000"/>
        <sz val="6.0"/>
      </rPr>
      <t>89398</t>
    </r>
  </si>
  <si>
    <r>
      <rPr>
        <rFont val="Arial"/>
        <color rgb="FF000000"/>
        <sz val="6.0"/>
      </rPr>
      <t>TE, PVC, SOLDÁVEL, DN 32MM, INSTALADO EM RAMAL OU SUB-RAMAL DE ÁGUA - FORNECIMENTO E INSTALAÇÃO. AF_06/2022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</si>
  <si>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</si>
  <si>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</si>
  <si>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14.2.25</t>
    </r>
  </si>
  <si>
    <r>
      <rPr>
        <rFont val="Arial"/>
        <color rgb="FF000000"/>
        <sz val="6.0"/>
      </rPr>
      <t>89367</t>
    </r>
  </si>
  <si>
    <r>
      <rPr>
        <rFont val="Arial"/>
        <color rgb="FF000000"/>
        <sz val="6.0"/>
      </rPr>
      <t>JOELHO 90 GRAUS, PVC, SOLDÁVEL, DN 32MM, INSTALADO EM RAMAL OU SUB-RAMAL DE ÁGUA - FORNECIMENTO E INSTALAÇÃO. AF_06/2022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</si>
  <si>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</si>
  <si>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</si>
  <si>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14.2.26</t>
    </r>
  </si>
  <si>
    <r>
      <rPr>
        <rFont val="Arial"/>
        <color rgb="FF000000"/>
        <sz val="6.0"/>
      </rPr>
      <t>89378</t>
    </r>
  </si>
  <si>
    <r>
      <rPr>
        <rFont val="Arial"/>
        <color rgb="FF000000"/>
        <sz val="6.0"/>
      </rPr>
      <t>LUVA, PVC, SOLDÁVEL, DN 25MM, INSTALADO EM RAMAL OU SUB-RAMAL DE ÁGUA - FORNECIMENTO E INSTALAÇÃO. AF_06/2022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</si>
  <si>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</si>
  <si>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</si>
  <si>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14.2.27</t>
    </r>
  </si>
  <si>
    <r>
      <rPr>
        <rFont val="Arial"/>
        <color rgb="FF000000"/>
        <sz val="6.0"/>
      </rPr>
      <t>89386</t>
    </r>
  </si>
  <si>
    <r>
      <rPr>
        <rFont val="Arial"/>
        <color rgb="FF000000"/>
        <sz val="6.0"/>
      </rPr>
      <t>LUVA, PVC, SOLDÁVEL, DN 32MM, INSTALADO EM RAMAL OU SUB-RAMAL DE ÁGUA - FORNECIMENTO E INSTALAÇÃO. AF_06/2022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</si>
  <si>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</si>
  <si>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</si>
  <si>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14.2.28</t>
    </r>
  </si>
  <si>
    <r>
      <rPr>
        <rFont val="Arial"/>
        <color rgb="FF000000"/>
        <sz val="6.0"/>
      </rPr>
      <t>89558</t>
    </r>
  </si>
  <si>
    <r>
      <rPr>
        <rFont val="Arial"/>
        <color rgb="FF000000"/>
        <sz val="6.0"/>
      </rPr>
      <t>LUVA, PVC, SOLDÁVEL, DN 40MM, INSTALADO EM PRUMADA DE ÁGUA - FORNECIMENTO E INSTALAÇÃO. AF_06/2022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</si>
  <si>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</si>
  <si>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</si>
  <si>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14.2.29</t>
    </r>
  </si>
  <si>
    <r>
      <rPr>
        <rFont val="Arial"/>
        <color rgb="FF000000"/>
        <sz val="6.0"/>
      </rPr>
      <t>94492</t>
    </r>
  </si>
  <si>
    <r>
      <rPr>
        <rFont val="Arial"/>
        <color rgb="FF000000"/>
        <sz val="6.0"/>
      </rPr>
      <t>REGISTRO DE ESFERA, PVC, SOLDÁVEL, DN 50 MM, INSTALADO EM RESERVAÇÃO DE ÁGUA DE EDIFICAÇÃO QUE POSSUA RESERVATÓRIO DE FIBRA/FIBROCIMENTO FORNECIMENTO E INSTALAÇÃO. AF_06/2016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</si>
  <si>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</si>
  <si>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</si>
  <si>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14.2.30</t>
    </r>
  </si>
  <si>
    <r>
      <rPr>
        <rFont val="Arial"/>
        <color rgb="FF000000"/>
        <sz val="6.0"/>
      </rPr>
      <t>94493</t>
    </r>
  </si>
  <si>
    <r>
      <rPr>
        <rFont val="Arial"/>
        <color rgb="FF000000"/>
        <sz val="6.0"/>
      </rPr>
      <t>REGISTRO DE ESFERA, PVC, SOLDÁVEL, DN 60 MM, INSTALADO EM RESERVAÇÃO DE ÁGUA DE EDIFICAÇÃO QUE POSSUA RESERVATÓRIO DE FIBRA/FIBROCIMENTO FORNECIMENTO E INSTALAÇÃO. AF_06/2016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</si>
  <si>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</si>
  <si>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</si>
  <si>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14.2.31</t>
    </r>
  </si>
  <si>
    <r>
      <rPr>
        <rFont val="Arial"/>
        <color rgb="FF000000"/>
        <sz val="6.0"/>
      </rPr>
      <t>12878</t>
    </r>
  </si>
  <si>
    <r>
      <rPr>
        <rFont val="Arial"/>
        <color rgb="FF000000"/>
        <sz val="6.0"/>
      </rPr>
      <t>PLUG DE PVC, COM ROSCA, DE 1/2"</t>
    </r>
  </si>
  <si>
    <r>
      <rPr>
        <rFont val="Arial"/>
        <color rgb="FF000000"/>
        <sz val="6.0"/>
      </rPr>
      <t>EMOP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</si>
  <si>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</si>
  <si>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14.2.32</t>
    </r>
  </si>
  <si>
    <r>
      <rPr>
        <rFont val="Arial"/>
        <color rgb="FF000000"/>
        <sz val="6.0"/>
      </rPr>
      <t>12879</t>
    </r>
  </si>
  <si>
    <r>
      <rPr>
        <rFont val="Arial"/>
        <color rgb="FF000000"/>
        <sz val="6.0"/>
      </rPr>
      <t>PLUG DE PVC, COM ROSCA, DE 3/4"</t>
    </r>
  </si>
  <si>
    <r>
      <rPr>
        <rFont val="Arial"/>
        <color rgb="FF000000"/>
        <sz val="6.0"/>
      </rPr>
      <t>EMOP</t>
    </r>
  </si>
  <si>
    <r>
      <rPr>
        <rFont val="Arial"/>
        <color rgb="FF000000"/>
        <sz val="6.0"/>
      </rPr>
      <t>UN</t>
    </r>
  </si>
  <si>
    <r>
      <rPr>
        <rFont val="Arial"/>
        <b/>
        <color rgb="FF000000"/>
        <sz val="6.0"/>
      </rPr>
      <t>14.3</t>
    </r>
  </si>
  <si>
    <r>
      <rPr>
        <rFont val="Arial"/>
        <b/>
        <color rgb="FF000000"/>
        <sz val="7.0"/>
      </rPr>
      <t>ACESSÓRIOS PARA LOUÇAS</t>
    </r>
  </si>
  <si>
    <r>
      <rPr>
        <rFont val="Arial"/>
        <color rgb="FF000000"/>
        <sz val="6.0"/>
      </rPr>
      <t>14.3.1</t>
    </r>
  </si>
  <si>
    <r>
      <rPr>
        <rFont val="Arial"/>
        <color rgb="FF000000"/>
        <sz val="6.0"/>
      </rPr>
      <t>86887</t>
    </r>
  </si>
  <si>
    <r>
      <rPr>
        <rFont val="Arial"/>
        <color rgb="FF000000"/>
        <sz val="6.0"/>
      </rPr>
      <t>ENGATE FLEXÍVEL EM INOX, 1/2" X 40 CM - FORNECIMENTO E INSTALAÇÃO. AF_02/2026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</si>
  <si>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</si>
  <si>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</si>
  <si>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14.3.2</t>
    </r>
  </si>
  <si>
    <r>
      <rPr>
        <rFont val="Arial"/>
        <color rgb="FF000000"/>
        <sz val="6.0"/>
      </rPr>
      <t>100860</t>
    </r>
  </si>
  <si>
    <r>
      <rPr>
        <rFont val="Arial"/>
        <color rgb="FF000000"/>
        <sz val="6.0"/>
      </rPr>
      <t>CHUVEIRO ELÉTRICO COMUM CORPO PLÁSTICO, TIPO DUCHA - FORNECIMENTO E INSTALAÇÃO. AF_02/2026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</si>
  <si>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</si>
  <si>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</si>
  <si>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14.3.3</t>
    </r>
  </si>
  <si>
    <r>
      <rPr>
        <rFont val="Arial"/>
        <color rgb="FF000000"/>
        <sz val="6.0"/>
      </rPr>
      <t>86877</t>
    </r>
  </si>
  <si>
    <r>
      <rPr>
        <rFont val="Arial"/>
        <color rgb="FF000000"/>
        <sz val="6.0"/>
      </rPr>
      <t>VÁLVULA EM METAL CROMADO 1.1/2" X 1.1/2" PARA TANQUE OU LAVATÓRIO, COM OU SEM LADRÃO - FORNECIMENTO E INSTALAÇÃO. AF_02/2026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</si>
  <si>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</si>
  <si>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</si>
  <si>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14.3.4</t>
    </r>
  </si>
  <si>
    <r>
      <rPr>
        <rFont val="Arial"/>
        <color rgb="FF000000"/>
        <sz val="6.0"/>
      </rPr>
      <t>100874</t>
    </r>
  </si>
  <si>
    <r>
      <rPr>
        <rFont val="Arial"/>
        <color rgb="FF000000"/>
        <sz val="6.0"/>
      </rPr>
      <t>BARRA DE APOIO PARA PCD - FORNECIMENTO E INSTALAÇÃO.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</si>
  <si>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</si>
  <si>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</si>
  <si>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14.3.5</t>
    </r>
  </si>
  <si>
    <r>
      <rPr>
        <rFont val="Arial"/>
        <color rgb="FF000000"/>
        <sz val="6.0"/>
      </rPr>
      <t>100866</t>
    </r>
  </si>
  <si>
    <r>
      <rPr>
        <rFont val="Arial"/>
        <color rgb="FF000000"/>
        <sz val="6.0"/>
      </rPr>
      <t>BARRA DE APOIO RETA, EM AÇO INOX POLIDO, COMPRIMENTO 60 CM, FIXADA NA PAREDE - FORNECIMENTO E INSTALAÇÃO. AF_02/2026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</si>
  <si>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</si>
  <si>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</si>
  <si>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14.3.6</t>
    </r>
  </si>
  <si>
    <r>
      <rPr>
        <rFont val="Arial"/>
        <color rgb="FF000000"/>
        <sz val="6.0"/>
      </rPr>
      <t>100868</t>
    </r>
  </si>
  <si>
    <r>
      <rPr>
        <rFont val="Arial"/>
        <color rgb="FF000000"/>
        <sz val="6.0"/>
      </rPr>
      <t>BARRA DE APOIO RETA, EM AÇO INOX POLIDO, COMPRIMENTO 80 CM, FIXADA NA PAREDE - FORNECIMENTO E INSTALAÇÃO. AF_02/2026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</si>
  <si>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</si>
  <si>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</si>
  <si>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14.3.7</t>
    </r>
  </si>
  <si>
    <r>
      <rPr>
        <rFont val="Arial"/>
        <color rgb="FF000000"/>
        <sz val="6.0"/>
      </rPr>
      <t>95547</t>
    </r>
  </si>
  <si>
    <r>
      <rPr>
        <rFont val="Arial"/>
        <color rgb="FF000000"/>
        <sz val="6.0"/>
      </rPr>
      <t>SABONETEIRA PLÁSTICA TIPO DISPENSER PARA SABONETE LÍQUIDO COM RESERVATÓRIO 800 A 1500 ML, INCLUSO FIXAÇÃO. AF_02/2026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</si>
  <si>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</si>
  <si>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</si>
  <si>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14.3.8</t>
    </r>
  </si>
  <si>
    <r>
      <rPr>
        <rFont val="Arial"/>
        <color rgb="FF000000"/>
        <sz val="6.0"/>
      </rPr>
      <t>106766</t>
    </r>
  </si>
  <si>
    <r>
      <rPr>
        <rFont val="Arial"/>
        <color rgb="FF000000"/>
        <sz val="6.0"/>
      </rPr>
      <t>DISPENSER DE PLÁSTICO PARA PAPEL HIGIÊNICO, INCLUSO FIXAÇÃO. AF_02/2026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</si>
  <si>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</si>
  <si>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</si>
  <si>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b/>
        <color rgb="FF000000"/>
        <sz val="6.0"/>
      </rPr>
      <t>14.4</t>
    </r>
  </si>
  <si>
    <r>
      <rPr>
        <rFont val="Arial"/>
        <b/>
        <color rgb="FF000000"/>
        <sz val="7.0"/>
      </rPr>
      <t>LOUÇAS E METAIS</t>
    </r>
  </si>
  <si>
    <r>
      <rPr>
        <rFont val="Arial"/>
        <color rgb="FF000000"/>
        <sz val="6.0"/>
      </rPr>
      <t>14.4.1</t>
    </r>
  </si>
  <si>
    <r>
      <rPr>
        <rFont val="Arial"/>
        <color rgb="FF000000"/>
        <sz val="6.0"/>
      </rPr>
      <t>86904</t>
    </r>
  </si>
  <si>
    <r>
      <rPr>
        <rFont val="Arial"/>
        <color rgb="FF000000"/>
        <sz val="6.0"/>
      </rPr>
      <t>LAVATÓRIO LOUÇA BRANCA SUSPENSO, *40 X 30* CM OU EQUIVALENTE, PADRÃO POPULAR - FORNECIMENTO E INSTALAÇÃO. AF_02/2026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</si>
  <si>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</si>
  <si>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</si>
  <si>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14.4.2</t>
    </r>
  </si>
  <si>
    <r>
      <rPr>
        <rFont val="Arial"/>
        <color rgb="FF000000"/>
        <sz val="6.0"/>
      </rPr>
      <t>95471</t>
    </r>
  </si>
  <si>
    <r>
      <rPr>
        <rFont val="Arial"/>
        <color rgb="FF000000"/>
        <sz val="6.0"/>
      </rPr>
      <t>BACIA SANITÁRIA EM LOUÇA BRANCA PARA PCD SEM FURO FRONTAL, COM TUBO DE LIGAÇÃO CROMADO, SEM ASSENTO - FORNECIMENTO E INSTALAÇÃO. AF_02/2026_PS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</si>
  <si>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</si>
  <si>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</si>
  <si>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14.4.3</t>
    </r>
  </si>
  <si>
    <r>
      <rPr>
        <rFont val="Arial"/>
        <color rgb="FF000000"/>
        <sz val="6.0"/>
      </rPr>
      <t>86888</t>
    </r>
  </si>
  <si>
    <r>
      <rPr>
        <rFont val="Arial"/>
        <color rgb="FF000000"/>
        <sz val="6.0"/>
      </rPr>
      <t>BACIA SANITÁRIA COM CAIXA ACOPLADA LOUÇA BRANCA - FORNECIMENTO E INSTALAÇÃO. AF_02/2026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</si>
  <si>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</si>
  <si>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</si>
  <si>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14.4.4</t>
    </r>
  </si>
  <si>
    <r>
      <rPr>
        <rFont val="Arial"/>
        <color rgb="FF000000"/>
        <sz val="6.0"/>
      </rPr>
      <t>86935</t>
    </r>
  </si>
  <si>
    <r>
      <rPr>
        <rFont val="Arial"/>
        <color rgb="FF000000"/>
        <sz val="6.0"/>
      </rPr>
      <t>CUBA DE EMBUTIR DE AÇO INOXIDÁVEL MÉDIA, INCLUSO VÁLVULA TIPO AMERICANA EM METAL CROMADO E SIFÃO FLEXÍVEL EM PVC - FORNECIMENTO E INSTALAÇÃO. AF_02/2026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</si>
  <si>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</si>
  <si>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</si>
  <si>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14.4.5</t>
    </r>
  </si>
  <si>
    <r>
      <rPr>
        <rFont val="Arial"/>
        <color rgb="FF000000"/>
        <sz val="6.0"/>
      </rPr>
      <t>14524</t>
    </r>
  </si>
  <si>
    <r>
      <rPr>
        <rFont val="Arial"/>
        <color rgb="FF000000"/>
        <sz val="6.0"/>
      </rPr>
      <t>TORNEIRA PARA LAVATORIO, DE MESA, ACIONAMENTO POR ALAVANCA EFECHAMENTO AUTOMATICO, EM METAL CROMADO, PARA ACESESIBILIDADE CONFORME ABNT NBR 9050</t>
    </r>
  </si>
  <si>
    <r>
      <rPr>
        <rFont val="Arial"/>
        <color rgb="FF000000"/>
        <sz val="6.0"/>
      </rPr>
      <t>EMOP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</si>
  <si>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</si>
  <si>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14.4.6</t>
    </r>
  </si>
  <si>
    <r>
      <rPr>
        <rFont val="Arial"/>
        <color rgb="FF000000"/>
        <sz val="6.0"/>
      </rPr>
      <t>86911</t>
    </r>
  </si>
  <si>
    <r>
      <rPr>
        <rFont val="Arial"/>
        <color rgb="FF000000"/>
        <sz val="6.0"/>
      </rPr>
      <t>TORNEIRA CROMADA LONGA, DE PAREDE, 1/2" OU 3/4", PARA PIA DE COZINHA, PADRÃO POPULAR - FORNECIMENTO E INSTALAÇÃO. AF_02/2026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</si>
  <si>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</si>
  <si>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</si>
  <si>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14.4.7</t>
    </r>
  </si>
  <si>
    <r>
      <rPr>
        <rFont val="Arial"/>
        <color rgb="FF000000"/>
        <sz val="6.0"/>
      </rPr>
      <t>86915</t>
    </r>
  </si>
  <si>
    <r>
      <rPr>
        <rFont val="Arial"/>
        <color rgb="FF000000"/>
        <sz val="6.0"/>
      </rPr>
      <t>TORNEIRA CROMADA DE MESA, 1/2" OU 3/4", PARA LAVATÓRIO, PADRÃO MÉDIO - FORNECIMENTO E INSTALAÇÃO. AF_02/2026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</si>
  <si>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</si>
  <si>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</si>
  <si>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14.4.8</t>
    </r>
  </si>
  <si>
    <r>
      <rPr>
        <rFont val="Arial"/>
        <color rgb="FF000000"/>
        <sz val="6.0"/>
      </rPr>
      <t>00034640</t>
    </r>
  </si>
  <si>
    <r>
      <rPr>
        <rFont val="Arial"/>
        <color rgb="FF000000"/>
        <sz val="6.0"/>
      </rPr>
      <t>CAIXA D'AGUA / RESERVATORIO EM POLIETILENO, 2000 LITROS, COM TAMPA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</si>
  <si>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</si>
  <si>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</si>
  <si>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14.4.9</t>
    </r>
  </si>
  <si>
    <r>
      <rPr>
        <rFont val="Arial"/>
        <color rgb="FF000000"/>
        <sz val="6.0"/>
      </rPr>
      <t>106780</t>
    </r>
  </si>
  <si>
    <r>
      <rPr>
        <rFont val="Arial"/>
        <color rgb="FF000000"/>
        <sz val="6.0"/>
      </rPr>
      <t>BANCADA DE GRANITO CINZA POLIDO, DE 2,00 X 0,60 M, PARA LAVATÓRIO - FORNECIMENTO E INSTALAÇÃO. AF_02/2026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</si>
  <si>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</si>
  <si>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</si>
  <si>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14.4.10</t>
    </r>
  </si>
  <si>
    <r>
      <rPr>
        <rFont val="Arial"/>
        <color rgb="FF000000"/>
        <sz val="6.0"/>
      </rPr>
      <t>ED-21625</t>
    </r>
  </si>
  <si>
    <r>
      <rPr>
        <rFont val="Arial"/>
        <color rgb="FF000000"/>
        <sz val="6.0"/>
      </rPr>
      <t>FAIXA PARA BANCADA EM GRANITO, COR CINZA ANDORINHA, ESP. 2CM, ALTURA DE 10CM, INCLUSIVE POLIMENTO DE ESPESSURA E CORTE/COLAGEM (FORNECIMENTO/FABRICAÇÃO)</t>
    </r>
  </si>
  <si>
    <r>
      <rPr>
        <rFont val="Arial"/>
        <color rgb="FF000000"/>
        <sz val="6.0"/>
      </rPr>
      <t>SETOP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</si>
  <si>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</si>
  <si>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14.4.11</t>
    </r>
  </si>
  <si>
    <r>
      <rPr>
        <rFont val="Arial"/>
        <color rgb="FF000000"/>
        <sz val="6.0"/>
      </rPr>
      <t>ED-50294</t>
    </r>
  </si>
  <si>
    <r>
      <rPr>
        <rFont val="Arial"/>
        <color rgb="FF000000"/>
        <sz val="6.0"/>
      </rPr>
      <t>TANQUE DE POLIPROPILENO, CAPACIDADE 24 LITROS, INCLUSIVE ACESSÓRIOS DE FIXAÇÃO, VÁLVULA DE ESCOAMENTO DE PLÁSTICO (PVC) NA COR BRANCA E SIFÃO DE PLÁSTICO (PVC) TIPO COPO NA COR BRANCA, EXCLUSIVE TORNEIRA</t>
    </r>
  </si>
  <si>
    <r>
      <rPr>
        <rFont val="Arial"/>
        <color rgb="FF000000"/>
        <sz val="6.0"/>
      </rPr>
      <t>SETOP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</si>
  <si>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</si>
  <si>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14.4.12</t>
    </r>
  </si>
  <si>
    <r>
      <rPr>
        <rFont val="Arial"/>
        <color rgb="FF000000"/>
        <sz val="6.0"/>
      </rPr>
      <t>12.035.0001-0</t>
    </r>
  </si>
  <si>
    <r>
      <rPr>
        <rFont val="Arial"/>
        <color rgb="FF000000"/>
        <sz val="6.0"/>
      </rPr>
      <t>PAREDE DIVISORIA PARA SANITARIO EM GRANITO CINZA ANDORINHA, COM 2CM DE ESPESSURA, POLIDA NAS DUAS FACES, FIXACAO PISO OU PAREDE, EXCLUSIVE FERRAGENS PARA FIXACAO.FORNECIMENTO E COLOCACAO</t>
    </r>
  </si>
  <si>
    <r>
      <rPr>
        <rFont val="Arial"/>
        <color rgb="FF000000"/>
        <sz val="6.0"/>
      </rPr>
      <t>EMOP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</si>
  <si>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</si>
  <si>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14.4.13</t>
    </r>
  </si>
  <si>
    <r>
      <rPr>
        <rFont val="Arial"/>
        <color rgb="FF000000"/>
        <sz val="6.0"/>
      </rPr>
      <t>OBR-062</t>
    </r>
  </si>
  <si>
    <r>
      <rPr>
        <rFont val="Arial"/>
        <color rgb="FF000000"/>
        <sz val="6.0"/>
      </rPr>
      <t>ESPELHO CRISTAL, ESPESSURA 4MM, SEM MOLDURA, APARAFUSADO COM BOTÃO DE ROSCA INTERNA, COM ÁREA MAIOR QUE 1,00M²</t>
    </r>
  </si>
  <si>
    <r>
      <rPr>
        <rFont val="Arial"/>
        <color rgb="FF000000"/>
        <sz val="6.0"/>
      </rPr>
      <t>SMOP</t>
    </r>
  </si>
  <si>
    <r>
      <rPr>
        <rFont val="Arial"/>
        <color rgb="FF000000"/>
        <sz val="6.0"/>
      </rPr>
      <t>M²</t>
    </r>
  </si>
  <si>
    <r>
      <rPr>
        <rFont val="Arial"/>
        <b/>
        <color rgb="FF000000"/>
        <sz val="6.0"/>
      </rPr>
      <t>15</t>
    </r>
  </si>
  <si>
    <r>
      <rPr>
        <rFont val="Arial"/>
        <b/>
        <color rgb="FF000000"/>
        <sz val="7.0"/>
      </rPr>
      <t>INSTALAÇÕES DE REDE LÓGICA</t>
    </r>
  </si>
  <si>
    <r>
      <rPr>
        <rFont val="Arial"/>
        <b/>
        <color rgb="FF000000"/>
        <sz val="6.0"/>
      </rPr>
      <t>15.1</t>
    </r>
  </si>
  <si>
    <r>
      <rPr>
        <rFont val="Arial"/>
        <b/>
        <color rgb="FF000000"/>
        <sz val="7.0"/>
      </rPr>
      <t>TÉRREO</t>
    </r>
  </si>
  <si>
    <r>
      <rPr>
        <rFont val="Arial"/>
        <color rgb="FF000000"/>
        <sz val="6.0"/>
      </rPr>
      <t>15.1.1</t>
    </r>
  </si>
  <si>
    <r>
      <rPr>
        <rFont val="Arial"/>
        <color rgb="FF000000"/>
        <sz val="6.0"/>
      </rPr>
      <t>I08890</t>
    </r>
  </si>
  <si>
    <r>
      <rPr>
        <rFont val="Arial"/>
        <color rgb="FF000000"/>
        <sz val="6.0"/>
      </rPr>
      <t>Rack fechado tipo armário 19" x 5u x 470mm</t>
    </r>
  </si>
  <si>
    <r>
      <rPr>
        <rFont val="Arial"/>
        <color rgb="FF000000"/>
        <sz val="6.0"/>
      </rPr>
      <t>ORSE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</si>
  <si>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</si>
  <si>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15.1.2</t>
    </r>
  </si>
  <si>
    <r>
      <rPr>
        <rFont val="Arial"/>
        <color rgb="FF000000"/>
        <sz val="6.0"/>
      </rPr>
      <t>69.20.200</t>
    </r>
  </si>
  <si>
    <r>
      <rPr>
        <rFont val="Arial"/>
        <color rgb="FF000000"/>
        <sz val="6.0"/>
      </rPr>
      <t>Bandeja fixa para rack, 19´ x 500 mm</t>
    </r>
  </si>
  <si>
    <r>
      <rPr>
        <rFont val="Arial"/>
        <color rgb="FF000000"/>
        <sz val="6.0"/>
      </rPr>
      <t>SP Obras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</si>
  <si>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</si>
  <si>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15.1.3</t>
    </r>
  </si>
  <si>
    <r>
      <rPr>
        <rFont val="Arial"/>
        <color rgb="FF000000"/>
        <sz val="6.0"/>
      </rPr>
      <t>98302</t>
    </r>
  </si>
  <si>
    <r>
      <rPr>
        <rFont val="Arial"/>
        <color rgb="FF000000"/>
        <sz val="6.0"/>
      </rPr>
      <t>PATCH PANEL 24 PORTAS, CATEGORIA 6 - FORNECIMENTO E INSTALAÇÃO. AF_08/2025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</si>
  <si>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</si>
  <si>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</si>
  <si>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15.1.4</t>
    </r>
  </si>
  <si>
    <r>
      <rPr>
        <rFont val="Arial"/>
        <color rgb="FF000000"/>
        <sz val="6.0"/>
      </rPr>
      <t>98297</t>
    </r>
  </si>
  <si>
    <r>
      <rPr>
        <rFont val="Arial"/>
        <color rgb="FF000000"/>
        <sz val="6.0"/>
      </rPr>
      <t>CABO ELETRÔNICO CATEGORIA 6, INSTALADO EM EDIFICAÇÃO INSTITUCIONAL - FORNECIMENTO E INSTALAÇÃO. AF_08/2025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</si>
  <si>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</si>
  <si>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</si>
  <si>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15.1.5</t>
    </r>
  </si>
  <si>
    <r>
      <rPr>
        <rFont val="Arial"/>
        <color rgb="FF000000"/>
        <sz val="6.0"/>
      </rPr>
      <t>I06640</t>
    </r>
  </si>
  <si>
    <r>
      <rPr>
        <rFont val="Arial"/>
        <color rgb="FF000000"/>
        <sz val="6.0"/>
      </rPr>
      <t>Patch cable (patch cord azul) cat.6 c/2,5m</t>
    </r>
  </si>
  <si>
    <r>
      <rPr>
        <rFont val="Arial"/>
        <color rgb="FF000000"/>
        <sz val="6.0"/>
      </rPr>
      <t>ORSE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</si>
  <si>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</si>
  <si>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15.1.6</t>
    </r>
  </si>
  <si>
    <r>
      <rPr>
        <rFont val="Arial"/>
        <color rgb="FF000000"/>
        <sz val="6.0"/>
      </rPr>
      <t>98307</t>
    </r>
  </si>
  <si>
    <r>
      <rPr>
        <rFont val="Arial"/>
        <color rgb="FF000000"/>
        <sz val="6.0"/>
      </rPr>
      <t>TOMADA DE REDE RJ45 - FORNECIMENTO E INSTALAÇÃO. AF_08/2025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</si>
  <si>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</si>
  <si>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</si>
  <si>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15.1.7</t>
    </r>
  </si>
  <si>
    <r>
      <rPr>
        <rFont val="Arial"/>
        <color rgb="FF000000"/>
        <sz val="6.0"/>
      </rPr>
      <t>104396</t>
    </r>
  </si>
  <si>
    <r>
      <rPr>
        <rFont val="Arial"/>
        <color rgb="FF000000"/>
        <sz val="6.0"/>
      </rPr>
      <t>CONDULETE DE PVC, TIPO E, PARA ELETRODUTO DE PVC SOLDÁVEL DN 25 MM (3/4''), APARENTE - FORNECIMENTO E INSTALAÇÃO. AF_01/2026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</si>
  <si>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</si>
  <si>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</si>
  <si>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15.1.8</t>
    </r>
  </si>
  <si>
    <r>
      <rPr>
        <rFont val="Arial"/>
        <color rgb="FF000000"/>
        <sz val="6.0"/>
      </rPr>
      <t>00007543</t>
    </r>
  </si>
  <si>
    <r>
      <rPr>
        <rFont val="Arial"/>
        <color rgb="FF000000"/>
        <sz val="6.0"/>
      </rPr>
      <t>TAMPA CEGA EM PVC PARA CONDULETE 4 X 2"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</si>
  <si>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</si>
  <si>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</si>
  <si>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15.1.9</t>
    </r>
  </si>
  <si>
    <r>
      <rPr>
        <rFont val="Arial"/>
        <color rgb="FF000000"/>
        <sz val="6.0"/>
      </rPr>
      <t>91871</t>
    </r>
  </si>
  <si>
    <r>
      <rPr>
        <rFont val="Arial"/>
        <color rgb="FF000000"/>
        <sz val="6.0"/>
      </rPr>
      <t>ELETRODUTO RÍGIDO ROSCÁVEL, PVC, DN 25 MM (3/4"), PARA CIRCUITOS TERMINAIS, INSTALADO EM PAREDE - COR CINZA - FORNECIMENTO E INSTALAÇÃO. AF_12/2015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</si>
  <si>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</si>
  <si>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</si>
  <si>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15.1.10</t>
    </r>
  </si>
  <si>
    <r>
      <rPr>
        <rFont val="Arial"/>
        <color rgb="FF000000"/>
        <sz val="6.0"/>
      </rPr>
      <t>91884</t>
    </r>
  </si>
  <si>
    <r>
      <rPr>
        <rFont val="Arial"/>
        <color rgb="FF000000"/>
        <sz val="6.0"/>
      </rPr>
      <t>LUVA PARA ELETRODUTO, PVC, ROSCÁVEL, DN 25 MM (3/4"), PARA CIRCUITOS TERMINAIS, INSTALADA EM PAREDE - (COR CINZA) FORNECIMENTO E INSTALAÇÃO. AF_12/2015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</si>
  <si>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</si>
  <si>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</si>
  <si>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15.1.11</t>
    </r>
  </si>
  <si>
    <r>
      <rPr>
        <rFont val="Arial"/>
        <color rgb="FF000000"/>
        <sz val="6.0"/>
      </rPr>
      <t>91170</t>
    </r>
  </si>
  <si>
    <r>
      <rPr>
        <rFont val="Arial"/>
        <color rgb="FF000000"/>
        <sz val="6.0"/>
      </rPr>
      <t>FIXAÇÃO DE ELETRODUTOS DE PVC, COM ABRAÇADEIRA METÁLICA RÍGIDA TIPO D 3/4, FIXADA EM LAJE OU PAREDE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</si>
  <si>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</si>
  <si>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</si>
  <si>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15.1.12</t>
    </r>
  </si>
  <si>
    <r>
      <rPr>
        <rFont val="Arial"/>
        <color rgb="FF000000"/>
        <sz val="6.0"/>
      </rPr>
      <t>S00654</t>
    </r>
  </si>
  <si>
    <r>
      <rPr>
        <rFont val="Arial"/>
        <color rgb="FF000000"/>
        <sz val="6.0"/>
      </rPr>
      <t>Caixa de derivação em pvc 4" x 2" c/tampa cega, embutir, p/eletroduto</t>
    </r>
  </si>
  <si>
    <r>
      <rPr>
        <rFont val="Arial"/>
        <color rgb="FF000000"/>
        <sz val="6.0"/>
      </rPr>
      <t>ORSE</t>
    </r>
  </si>
  <si>
    <r>
      <rPr>
        <rFont val="Arial"/>
        <color rgb="FF000000"/>
        <sz val="6.0"/>
      </rPr>
      <t>un</t>
    </r>
  </si>
  <si>
    <r>
      <rPr>
        <rFont val="Arial"/>
        <b/>
        <color rgb="FF000000"/>
        <sz val="6.0"/>
      </rPr>
      <t>16</t>
    </r>
  </si>
  <si>
    <r>
      <rPr>
        <rFont val="Arial"/>
        <b/>
        <color rgb="FF000000"/>
        <sz val="7.0"/>
      </rPr>
      <t>INSTALAÇÕES DE PLANO DE PREVENÇÃO CONTRA INCÊNDIO</t>
    </r>
  </si>
  <si>
    <r>
      <rPr>
        <rFont val="Arial"/>
        <b/>
        <color rgb="FF000000"/>
        <sz val="6.0"/>
      </rPr>
      <t>16.1</t>
    </r>
  </si>
  <si>
    <r>
      <rPr>
        <rFont val="Arial"/>
        <b/>
        <color rgb="FF000000"/>
        <sz val="7.0"/>
      </rPr>
      <t>TÉRREO</t>
    </r>
  </si>
  <si>
    <r>
      <rPr>
        <rFont val="Arial"/>
        <color rgb="FF000000"/>
        <sz val="6.0"/>
      </rPr>
      <t>16.1.1</t>
    </r>
  </si>
  <si>
    <r>
      <rPr>
        <rFont val="Arial"/>
        <color rgb="FF000000"/>
        <sz val="6.0"/>
      </rPr>
      <t>S12888</t>
    </r>
  </si>
  <si>
    <r>
      <rPr>
        <rFont val="Arial"/>
        <color rgb="FF000000"/>
        <sz val="6.0"/>
      </rPr>
      <t>Placa de sinalizacao, fotoluminescente, em pvc , com logotipo "Extintor de incêndio portátil"- Placa E5</t>
    </r>
  </si>
  <si>
    <r>
      <rPr>
        <rFont val="Arial"/>
        <color rgb="FF000000"/>
        <sz val="6.0"/>
      </rPr>
      <t>ORSE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</si>
  <si>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</si>
  <si>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16.1.2</t>
    </r>
  </si>
  <si>
    <r>
      <rPr>
        <rFont val="Arial"/>
        <color rgb="FF000000"/>
        <sz val="6.0"/>
      </rPr>
      <t>97599</t>
    </r>
  </si>
  <si>
    <r>
      <rPr>
        <rFont val="Arial"/>
        <color rgb="FF000000"/>
        <sz val="6.0"/>
      </rPr>
      <t>LUMINÁRIA DE EMERGÊNCIA, COM 30 LÂMPADAS LED DE 2 W, SEM REATOR - FORNECIMENTO E INSTALAÇÃO. AF_09/2024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</si>
  <si>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</si>
  <si>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</si>
  <si>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16.1.3</t>
    </r>
  </si>
  <si>
    <r>
      <rPr>
        <rFont val="Arial"/>
        <color rgb="FF000000"/>
        <sz val="6.0"/>
      </rPr>
      <t>S160605</t>
    </r>
  </si>
  <si>
    <r>
      <rPr>
        <rFont val="Arial"/>
        <color rgb="FF000000"/>
        <sz val="6.0"/>
      </rPr>
      <t>Extintor de incêndio portátil de pó químico ABC com capacidade 2A-20B:C (6 kg), inclusive suporte de parede universal, parafuso e bucha S8, exclusive placa sinalizadora em PVC fotoluminescente e pintura de sinalização</t>
    </r>
  </si>
  <si>
    <r>
      <rPr>
        <rFont val="Arial"/>
        <color rgb="FF000000"/>
        <sz val="6.0"/>
      </rPr>
      <t>IOPES</t>
    </r>
  </si>
  <si>
    <r>
      <rPr>
        <rFont val="Arial"/>
        <color rgb="FF000000"/>
        <sz val="6.0"/>
      </rPr>
      <t>und</t>
    </r>
  </si>
  <si>
    <r>
      <rPr>
        <rFont val="Arial"/>
        <color rgb="FF000000"/>
        <sz val="6.0"/>
      </rPr>
      <t>16.1.4</t>
    </r>
  </si>
  <si>
    <r>
      <rPr>
        <rFont val="Arial"/>
        <color rgb="FF000000"/>
        <sz val="6.0"/>
      </rPr>
      <t>INS-14196916</t>
    </r>
  </si>
  <si>
    <r>
      <rPr>
        <rFont val="Arial"/>
        <color rgb="FF000000"/>
        <sz val="6.0"/>
      </rPr>
      <t>PLACA FOTOLUMINESCENTE SINALIZACAO SEG.CONTRA INCENDIO P/SAIDA EMERGENCIA,PVC ANTICHAMA,(15X30)CM,ABNTNBR 16820</t>
    </r>
  </si>
  <si>
    <r>
      <rPr>
        <rFont val="Arial"/>
        <color rgb="FF000000"/>
        <sz val="6.0"/>
      </rPr>
      <t>Composições Próprias</t>
    </r>
  </si>
  <si>
    <r>
      <rPr>
        <rFont val="Arial"/>
        <color rgb="FF000000"/>
        <sz val="6.0"/>
      </rPr>
      <t>un</t>
    </r>
  </si>
  <si>
    <r>
      <rPr>
        <rFont val="Arial"/>
        <b/>
        <color rgb="FF000000"/>
        <sz val="6.0"/>
      </rPr>
      <t>17</t>
    </r>
  </si>
  <si>
    <r>
      <rPr>
        <rFont val="Arial"/>
        <b/>
        <color rgb="FF000000"/>
        <sz val="7.0"/>
      </rPr>
      <t>SISTEMA PLUVIAL</t>
    </r>
  </si>
  <si>
    <r>
      <rPr>
        <rFont val="Arial"/>
        <color rgb="FF000000"/>
        <sz val="6.0"/>
      </rPr>
      <t>17.1</t>
    </r>
  </si>
  <si>
    <r>
      <rPr>
        <rFont val="Arial"/>
        <color rgb="FF000000"/>
        <sz val="6.0"/>
      </rPr>
      <t>91187</t>
    </r>
  </si>
  <si>
    <r>
      <rPr>
        <rFont val="Arial"/>
        <color rgb="FF000000"/>
        <sz val="6.0"/>
      </rPr>
      <t>FIXAÇÃO DE TUBOS HORIZONTAIS DE PVC ÁGUA, PVC ESGOTO, PVC ÁGUA PLUVIAL, CPVC, PPR, COBRE OU AÇO, DIÂMETROS MAIORES QUE 75 MM E MENORES OU IGUAIS A 100 MM, COM ABRAÇADEIRA METÁLICA FLEXÍVEL 18 MM, FIXADA DIRETAMENTE NA LAJE. AF_09/2023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</si>
  <si>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</si>
  <si>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</si>
  <si>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17.2</t>
    </r>
  </si>
  <si>
    <r>
      <rPr>
        <rFont val="Arial"/>
        <color rgb="FF000000"/>
        <sz val="6.0"/>
      </rPr>
      <t>89851</t>
    </r>
  </si>
  <si>
    <r>
      <rPr>
        <rFont val="Arial"/>
        <color rgb="FF000000"/>
        <sz val="6.0"/>
      </rPr>
      <t>JOELHO 45 GRAUS, PVC, SERIE NORMAL, ESGOTO PREDIAL, DN 100 MM, JUNTA ELÁSTICA, FORNECIDO E INSTALADO EM SUBCOLETOR AÉREO DE ESGOTO SANITÁRIO. AF_08/2022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</si>
  <si>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</si>
  <si>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</si>
  <si>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17.3</t>
    </r>
  </si>
  <si>
    <r>
      <rPr>
        <rFont val="Arial"/>
        <color rgb="FF000000"/>
        <sz val="6.0"/>
      </rPr>
      <t>89744</t>
    </r>
  </si>
  <si>
    <r>
      <rPr>
        <rFont val="Arial"/>
        <color rgb="FF000000"/>
        <sz val="6.0"/>
      </rPr>
      <t>JOELHO 90 GRAUS, PVC, SERIE NORMAL, ESGOTO PREDIAL, DN 100 MM, JUNTA ELÁSTICA, FORNECIDO E INSTALADO EM RAMAL DE DESCARGA OU RAMAL DE ESGOTO SANITÁRIO. AF_08/2022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</si>
  <si>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</si>
  <si>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</si>
  <si>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17.4</t>
    </r>
  </si>
  <si>
    <r>
      <rPr>
        <rFont val="Arial"/>
        <color rgb="FF000000"/>
        <sz val="6.0"/>
      </rPr>
      <t>89848</t>
    </r>
  </si>
  <si>
    <r>
      <rPr>
        <rFont val="Arial"/>
        <color rgb="FF000000"/>
        <sz val="6.0"/>
      </rPr>
      <t>TUBO PVC, SERIE NORMAL, ESGOTO PREDIAL, DN 100 MM, FORNECIDO E INSTALADO EM SUBCOLETOR AÉREO DE ESGOTO SANITÁRIO. AF_08/2022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</si>
  <si>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</si>
  <si>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</si>
  <si>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17.5</t>
    </r>
  </si>
  <si>
    <r>
      <rPr>
        <rFont val="Arial"/>
        <color rgb="FF000000"/>
        <sz val="6.0"/>
      </rPr>
      <t>89778</t>
    </r>
  </si>
  <si>
    <r>
      <rPr>
        <rFont val="Arial"/>
        <color rgb="FF000000"/>
        <sz val="6.0"/>
      </rPr>
      <t>LUVA SIMPLES, PVC, SERIE NORMAL, ESGOTO PREDIAL, DN 100 MM, JUNTA ELÁSTICA, FORNECIDO E INSTALADO EM RAMAL DE DESCARGA OU RAMAL DE ESGOTO SANITÁRIO. AF_08/2022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</si>
  <si>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</si>
  <si>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</si>
  <si>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17.6</t>
    </r>
  </si>
  <si>
    <r>
      <rPr>
        <rFont val="Arial"/>
        <color rgb="FF000000"/>
        <sz val="6.0"/>
      </rPr>
      <t>99253</t>
    </r>
  </si>
  <si>
    <r>
      <rPr>
        <rFont val="Arial"/>
        <color rgb="FF000000"/>
        <sz val="6.0"/>
      </rPr>
      <t>CAIXA ENTERRADA HIDRÁULICA RETANGULAR EM ALVENARIA COM TIJOLOS CERÂMICOS MACIÇOS, DIMENSÕES INTERNAS: 0,6X0,6X0,6 M PARA REDE DE DRENAGEM. AF_12/2020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</si>
  <si>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</si>
  <si>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</si>
  <si>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17.7</t>
    </r>
  </si>
  <si>
    <r>
      <rPr>
        <rFont val="Arial"/>
        <color rgb="FF000000"/>
        <sz val="6.0"/>
      </rPr>
      <t>ED-49909</t>
    </r>
  </si>
  <si>
    <r>
      <rPr>
        <rFont val="Arial"/>
        <color rgb="FF000000"/>
        <sz val="6.0"/>
      </rPr>
      <t>CAIXA DE DRENAGEM DE INSPEÇÃO/PASSAGEM EM ALVENARIA (40X40X60CM), REVESTIMENTO EM ARGAMASSA COM ADITIVO IMPERMEABILIZANTE, COM TAMPA EM GRELHA, INCLUSIVE ESCAVAÇÃO, REATERRO E TRANSPORTE COM RETIRADA DO MATERIAL ESCAVADO (EM CAÇAMBA)</t>
    </r>
  </si>
  <si>
    <r>
      <rPr>
        <rFont val="Arial"/>
        <color rgb="FF000000"/>
        <sz val="6.0"/>
      </rPr>
      <t>SETOP</t>
    </r>
  </si>
  <si>
    <r>
      <rPr>
        <rFont val="Arial"/>
        <color rgb="FF000000"/>
        <sz val="6.0"/>
      </rPr>
      <t>un</t>
    </r>
  </si>
  <si>
    <r>
      <rPr>
        <rFont val="Arial"/>
        <b/>
        <color rgb="FF000000"/>
        <sz val="6.0"/>
      </rPr>
      <t>18</t>
    </r>
  </si>
  <si>
    <r>
      <rPr>
        <rFont val="Arial"/>
        <b/>
        <color rgb="FF000000"/>
        <sz val="7.0"/>
      </rPr>
      <t>SERVIÇOS EXTRAS</t>
    </r>
  </si>
  <si>
    <r>
      <rPr>
        <rFont val="Arial"/>
        <color rgb="FF000000"/>
        <sz val="6.0"/>
      </rPr>
      <t>18.1</t>
    </r>
  </si>
  <si>
    <r>
      <rPr>
        <rFont val="Arial"/>
        <color rgb="FF000000"/>
        <sz val="6.0"/>
      </rPr>
      <t>H.02.000.090801</t>
    </r>
  </si>
  <si>
    <r>
      <rPr>
        <rFont val="Arial"/>
        <color rgb="FF000000"/>
        <sz val="6.0"/>
      </rPr>
      <t>Armário tipo prateleira revestido em laminado fenólico melamínico, espessura 20mm - instalado</t>
    </r>
  </si>
  <si>
    <r>
      <rPr>
        <rFont val="Arial"/>
        <color rgb="FF000000"/>
        <sz val="6.0"/>
      </rPr>
      <t>SP Obras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</si>
  <si>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</si>
  <si>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18.2</t>
    </r>
  </si>
  <si>
    <r>
      <rPr>
        <rFont val="Arial"/>
        <color rgb="FF000000"/>
        <sz val="6.0"/>
      </rPr>
      <t>S00158</t>
    </r>
  </si>
  <si>
    <r>
      <rPr>
        <rFont val="Arial"/>
        <color rgb="FF000000"/>
        <sz val="6.0"/>
      </rPr>
      <t>Alvenaria tijolo cerâmico maciço (5x9x19), esp = 0,19m (dobrada aparente), com argamassa traço t5 - 1:2:8 (cimento / cal / areia)</t>
    </r>
  </si>
  <si>
    <r>
      <rPr>
        <rFont val="Arial"/>
        <color rgb="FF000000"/>
        <sz val="6.0"/>
      </rPr>
      <t>ORSE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</si>
  <si>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</si>
  <si>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18.3</t>
    </r>
  </si>
  <si>
    <r>
      <rPr>
        <rFont val="Arial"/>
        <color rgb="FF000000"/>
        <sz val="6.0"/>
      </rPr>
      <t>93202</t>
    </r>
  </si>
  <si>
    <r>
      <rPr>
        <rFont val="Arial"/>
        <color rgb="FF000000"/>
        <sz val="6.0"/>
      </rPr>
      <t>FIXAÇÃO (ENCUNHAMENTO) DE ALVENARIA DE VEDAÇÃO COM TIJOLO MACIÇO. AF_03/2024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</si>
  <si>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</si>
  <si>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</si>
  <si>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18.4</t>
    </r>
  </si>
  <si>
    <r>
      <rPr>
        <rFont val="Arial"/>
        <color rgb="FF000000"/>
        <sz val="6.0"/>
      </rPr>
      <t>87399</t>
    </r>
  </si>
  <si>
    <r>
      <rPr>
        <rFont val="Arial"/>
        <color rgb="FF000000"/>
        <sz val="6.0"/>
      </rPr>
      <t>ARGAMASSA PRONTA PARA CONTRAPISO, PREPARO MANUAL. AF_08/2019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</si>
  <si>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</si>
  <si>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M3</t>
    </r>
  </si>
  <si>
    <r>
      <rPr>
        <rFont val="Arial"/>
        <b/>
        <color rgb="FF000000"/>
        <sz val="6.0"/>
      </rPr>
      <t>19</t>
    </r>
  </si>
  <si>
    <r>
      <rPr>
        <rFont val="Arial"/>
        <b/>
        <color rgb="FF000000"/>
        <sz val="7.0"/>
      </rPr>
      <t>SERVIÇOS FINAIS</t>
    </r>
  </si>
  <si>
    <r>
      <rPr>
        <rFont val="Arial"/>
        <color rgb="FF000000"/>
        <sz val="6.0"/>
      </rPr>
      <t>19.1</t>
    </r>
  </si>
  <si>
    <r>
      <rPr>
        <rFont val="Arial"/>
        <color rgb="FF000000"/>
        <sz val="6.0"/>
      </rPr>
      <t>ED-50266</t>
    </r>
  </si>
  <si>
    <r>
      <rPr>
        <rFont val="Arial"/>
        <color rgb="FF000000"/>
        <sz val="6.0"/>
      </rPr>
      <t>LIMPEZA FINAL PARA ENTREGA DA OBRA</t>
    </r>
  </si>
  <si>
    <r>
      <rPr>
        <rFont val="Arial"/>
        <color rgb="FF000000"/>
        <sz val="6.0"/>
      </rPr>
      <t>SETOP</t>
    </r>
  </si>
  <si>
    <r>
      <rPr>
        <rFont val="Arial"/>
        <color rgb="FF000000"/>
        <sz val="6.0"/>
      </rPr>
      <t>m2</t>
    </r>
  </si>
  <si>
    <r>
      <rPr>
        <rFont val="Arial"/>
        <b/>
        <color rgb="FF000000"/>
        <sz val="5.0"/>
      </rPr>
      <t>VALOR BDI TOTAL:</t>
    </r>
  </si>
  <si>
    <r>
      <rPr>
        <rFont val="Arial"/>
        <b/>
        <color rgb="FF000000"/>
        <sz val="5.0"/>
      </rPr>
      <t>VALOR ORÇAMENTO:</t>
    </r>
  </si>
  <si>
    <r>
      <rPr>
        <rFont val="Arial"/>
        <b/>
        <color rgb="FF000000"/>
        <sz val="5.0"/>
      </rPr>
      <t>VALOR TOTAL: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</si>
</sst>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\R\$\ #,##0.00"/>
    <numFmt numFmtId="165" formatCode="#,##0.00%"/>
  </numFmts>
  <fonts count="22">
    <font>
      <sz val="11.0"/>
      <color theme="1"/>
      <name val="Calibri"/>
      <scheme val="minor"/>
    </font>
    <font>
      <sz val="11.0"/>
      <color theme="1"/>
      <name val="Calibri"/>
    </font>
    <font/>
    <font>
      <b/>
      <sz val="17.0"/>
      <color rgb="FFFF0000"/>
      <name val="Calibri"/>
    </font>
    <font>
      <sz val="9.0"/>
      <color theme="1"/>
      <name val="Arial"/>
    </font>
    <font>
      <b/>
      <sz val="20.0"/>
      <color theme="1"/>
      <name val="Calibri"/>
    </font>
    <font>
      <sz val="9.0"/>
      <color theme="1"/>
      <name val="SansSerif"/>
    </font>
    <font>
      <b/>
      <sz val="6.0"/>
      <color rgb="FF000000"/>
      <name val="Arial"/>
    </font>
    <font>
      <b/>
      <sz val="20.0"/>
      <color rgb="FF000000"/>
      <name val="Calibri"/>
    </font>
    <font>
      <sz val="7.0"/>
      <color theme="1"/>
      <name val="SansSerif"/>
    </font>
    <font>
      <sz val="7.0"/>
      <color theme="1"/>
      <name val="Arial"/>
    </font>
    <font>
      <sz val="5.0"/>
      <color theme="1"/>
      <name val="Arial"/>
    </font>
    <font>
      <color theme="1"/>
      <name val="Calibri"/>
      <scheme val="minor"/>
    </font>
    <font>
      <b/>
      <sz val="5.0"/>
      <color theme="1"/>
      <name val="Arial"/>
    </font>
    <font>
      <b/>
      <sz val="5.0"/>
      <color rgb="FF000000"/>
      <name val="Arial"/>
    </font>
    <font>
      <b/>
      <sz val="7.0"/>
      <color rgb="FF000000"/>
      <name val="Arial"/>
    </font>
    <font>
      <b/>
      <sz val="7.0"/>
      <color theme="1"/>
      <name val="Arial"/>
    </font>
    <font>
      <b/>
      <color theme="1"/>
      <name val="Calibri"/>
      <scheme val="minor"/>
    </font>
    <font>
      <sz val="6.0"/>
      <color rgb="FF000000"/>
      <name val="Arial"/>
    </font>
    <font>
      <sz val="6.0"/>
      <color theme="1"/>
      <name val="SansSerif"/>
    </font>
    <font>
      <sz val="6.0"/>
      <color theme="1"/>
      <name val="Arial"/>
    </font>
    <font>
      <sz val="12.0"/>
      <color rgb="FFFF0000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DFDFDF"/>
        <bgColor rgb="FFDFDFDF"/>
      </patternFill>
    </fill>
    <fill>
      <patternFill patternType="solid">
        <fgColor rgb="FF9BBB59"/>
        <bgColor rgb="FF9BBB59"/>
      </patternFill>
    </fill>
    <fill>
      <patternFill patternType="solid">
        <fgColor rgb="FFFF0000"/>
        <bgColor rgb="FFFF0000"/>
      </patternFill>
    </fill>
    <fill>
      <patternFill patternType="solid">
        <fgColor rgb="FFCCCCCC"/>
        <bgColor rgb="FFCCCCCC"/>
      </patternFill>
    </fill>
  </fills>
  <borders count="26">
    <border/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/>
      <right/>
      <top/>
    </border>
    <border>
      <left/>
      <right/>
      <bottom style="thin">
        <color rgb="FF000000"/>
      </bottom>
    </border>
  </borders>
  <cellStyleXfs count="1">
    <xf borderId="0" fillId="0" fontId="0" numFmtId="0" applyAlignment="1" applyFont="1"/>
  </cellStyleXfs>
  <cellXfs count="6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wrapText="1"/>
    </xf>
    <xf borderId="2" fillId="0" fontId="2" numFmtId="0" xfId="0" applyBorder="1" applyFont="1"/>
    <xf borderId="3" fillId="0" fontId="2" numFmtId="0" xfId="0" applyBorder="1" applyFont="1"/>
    <xf borderId="0" fillId="3" fontId="3" numFmtId="0" xfId="0" applyAlignment="1" applyFill="1" applyFont="1">
      <alignment horizontal="center" shrinkToFit="0" vertical="bottom" wrapText="1"/>
    </xf>
    <xf borderId="4" fillId="4" fontId="4" numFmtId="0" xfId="0" applyAlignment="1" applyBorder="1" applyFill="1" applyFont="1">
      <alignment horizontal="center" readingOrder="0" shrinkToFit="0" wrapText="1"/>
    </xf>
    <xf borderId="0" fillId="5" fontId="5" numFmtId="0" xfId="0" applyAlignment="1" applyFill="1" applyFont="1">
      <alignment horizontal="center" shrinkToFit="0" vertical="bottom" wrapText="1"/>
    </xf>
    <xf borderId="4" fillId="4" fontId="6" numFmtId="0" xfId="0" applyAlignment="1" applyBorder="1" applyFont="1">
      <alignment horizontal="center" shrinkToFit="0" wrapText="1"/>
    </xf>
    <xf borderId="0" fillId="0" fontId="7" numFmtId="0" xfId="0" applyAlignment="1" applyFont="1">
      <alignment horizontal="center" shrinkToFit="0" vertical="center" wrapText="1"/>
    </xf>
    <xf borderId="0" fillId="6" fontId="8" numFmtId="10" xfId="0" applyAlignment="1" applyFill="1" applyFont="1" applyNumberFormat="1">
      <alignment horizontal="center" readingOrder="0" shrinkToFit="0" vertical="bottom" wrapText="0"/>
    </xf>
    <xf borderId="5" fillId="4" fontId="6" numFmtId="0" xfId="0" applyAlignment="1" applyBorder="1" applyFont="1">
      <alignment horizontal="center" shrinkToFit="0" wrapText="1"/>
    </xf>
    <xf borderId="6" fillId="0" fontId="2" numFmtId="0" xfId="0" applyBorder="1" applyFont="1"/>
    <xf borderId="0" fillId="5" fontId="5" numFmtId="164" xfId="0" applyAlignment="1" applyFont="1" applyNumberFormat="1">
      <alignment horizontal="center" shrinkToFit="0" vertical="bottom" wrapText="1"/>
    </xf>
    <xf borderId="7" fillId="7" fontId="7" numFmtId="0" xfId="0" applyAlignment="1" applyBorder="1" applyFill="1" applyFont="1">
      <alignment horizontal="center" shrinkToFit="0" vertical="center" wrapText="1"/>
    </xf>
    <xf borderId="4" fillId="4" fontId="9" numFmtId="0" xfId="0" applyAlignment="1" applyBorder="1" applyFont="1">
      <alignment horizontal="center" shrinkToFit="0" wrapText="1"/>
    </xf>
    <xf borderId="7" fillId="0" fontId="9" numFmtId="0" xfId="0" applyAlignment="1" applyBorder="1" applyFont="1">
      <alignment shrinkToFit="0" wrapText="1"/>
    </xf>
    <xf borderId="7" fillId="0" fontId="10" numFmtId="0" xfId="0" applyAlignment="1" applyBorder="1" applyFont="1">
      <alignment shrinkToFit="0" wrapText="1"/>
    </xf>
    <xf borderId="7" fillId="0" fontId="10" numFmtId="164" xfId="0" applyAlignment="1" applyBorder="1" applyFont="1" applyNumberFormat="1">
      <alignment horizontal="right" shrinkToFit="0" wrapText="1"/>
    </xf>
    <xf borderId="5" fillId="7" fontId="7" numFmtId="0" xfId="0" applyAlignment="1" applyBorder="1" applyFont="1">
      <alignment horizontal="center" shrinkToFit="0" vertical="center" wrapText="1"/>
    </xf>
    <xf borderId="7" fillId="0" fontId="11" numFmtId="165" xfId="0" applyAlignment="1" applyBorder="1" applyFont="1" applyNumberFormat="1">
      <alignment horizontal="right" shrinkToFit="0" wrapText="1"/>
    </xf>
    <xf borderId="7" fillId="0" fontId="1" numFmtId="0" xfId="0" applyBorder="1" applyFont="1"/>
    <xf borderId="0" fillId="3" fontId="12" numFmtId="0" xfId="0" applyFont="1"/>
    <xf borderId="8" fillId="0" fontId="1" numFmtId="0" xfId="0" applyBorder="1" applyFont="1"/>
    <xf borderId="0" fillId="5" fontId="12" numFmtId="0" xfId="0" applyFont="1"/>
    <xf borderId="9" fillId="0" fontId="1" numFmtId="0" xfId="0" applyBorder="1" applyFont="1"/>
    <xf borderId="10" fillId="0" fontId="2" numFmtId="0" xfId="0" applyBorder="1" applyFont="1"/>
    <xf borderId="7" fillId="0" fontId="13" numFmtId="165" xfId="0" applyAlignment="1" applyBorder="1" applyFont="1" applyNumberFormat="1">
      <alignment horizontal="right" shrinkToFit="0" wrapText="1"/>
    </xf>
    <xf borderId="4" fillId="7" fontId="14" numFmtId="0" xfId="0" applyAlignment="1" applyBorder="1" applyFont="1">
      <alignment horizontal="center" shrinkToFit="0" vertical="center" wrapText="1"/>
    </xf>
    <xf borderId="4" fillId="4" fontId="10" numFmtId="164" xfId="0" applyAlignment="1" applyBorder="1" applyFont="1" applyNumberFormat="1">
      <alignment horizontal="right" shrinkToFit="0" wrapText="1"/>
    </xf>
    <xf borderId="10" fillId="0" fontId="1" numFmtId="0" xfId="0" applyBorder="1" applyFont="1"/>
    <xf borderId="4" fillId="0" fontId="7" numFmtId="0" xfId="0" applyAlignment="1" applyBorder="1" applyFont="1">
      <alignment horizontal="left" shrinkToFit="0" vertical="center" wrapText="1"/>
    </xf>
    <xf borderId="11" fillId="0" fontId="1" numFmtId="0" xfId="0" applyBorder="1" applyFont="1"/>
    <xf borderId="12" fillId="0" fontId="1" numFmtId="0" xfId="0" applyBorder="1" applyFont="1"/>
    <xf borderId="5" fillId="0" fontId="15" numFmtId="0" xfId="0" applyAlignment="1" applyBorder="1" applyFont="1">
      <alignment horizontal="left" shrinkToFit="0" vertical="center" wrapText="1"/>
    </xf>
    <xf borderId="13" fillId="0" fontId="2" numFmtId="0" xfId="0" applyBorder="1" applyFont="1"/>
    <xf borderId="4" fillId="0" fontId="16" numFmtId="164" xfId="0" applyAlignment="1" applyBorder="1" applyFont="1" applyNumberFormat="1">
      <alignment horizontal="right" shrinkToFit="0" wrapText="1"/>
    </xf>
    <xf borderId="4" fillId="0" fontId="7" numFmtId="164" xfId="0" applyAlignment="1" applyBorder="1" applyFont="1" applyNumberFormat="1">
      <alignment horizontal="right" shrinkToFit="0" vertical="center" wrapText="1"/>
    </xf>
    <xf borderId="0" fillId="3" fontId="17" numFmtId="10" xfId="0" applyFont="1" applyNumberFormat="1"/>
    <xf borderId="0" fillId="5" fontId="17" numFmtId="164" xfId="0" applyFont="1" applyNumberFormat="1"/>
    <xf borderId="4" fillId="0" fontId="18" numFmtId="0" xfId="0" applyAlignment="1" applyBorder="1" applyFont="1">
      <alignment horizontal="left" shrinkToFit="0" vertical="center" wrapText="1"/>
    </xf>
    <xf borderId="4" fillId="0" fontId="18" numFmtId="0" xfId="0" applyAlignment="1" applyBorder="1" applyFont="1">
      <alignment horizontal="center" shrinkToFit="0" vertical="center" wrapText="1"/>
    </xf>
    <xf borderId="4" fillId="0" fontId="18" numFmtId="4" xfId="0" applyAlignment="1" applyBorder="1" applyFont="1" applyNumberFormat="1">
      <alignment horizontal="right" shrinkToFit="0" vertical="center" wrapText="1"/>
    </xf>
    <xf borderId="4" fillId="0" fontId="18" numFmtId="164" xfId="0" applyAlignment="1" applyBorder="1" applyFont="1" applyNumberFormat="1">
      <alignment horizontal="right" shrinkToFit="0" vertical="center" wrapText="1"/>
    </xf>
    <xf borderId="0" fillId="3" fontId="12" numFmtId="10" xfId="0" applyFont="1" applyNumberFormat="1"/>
    <xf borderId="0" fillId="5" fontId="12" numFmtId="164" xfId="0" applyFont="1" applyNumberFormat="1"/>
    <xf borderId="8" fillId="0" fontId="11" numFmtId="165" xfId="0" applyAlignment="1" applyBorder="1" applyFont="1" applyNumberFormat="1">
      <alignment horizontal="right" shrinkToFit="0" wrapText="1"/>
    </xf>
    <xf borderId="9" fillId="0" fontId="2" numFmtId="0" xfId="0" applyBorder="1" applyFont="1"/>
    <xf borderId="5" fillId="4" fontId="10" numFmtId="164" xfId="0" applyAlignment="1" applyBorder="1" applyFont="1" applyNumberFormat="1">
      <alignment horizontal="right" shrinkToFit="0" wrapText="1"/>
    </xf>
    <xf borderId="14" fillId="4" fontId="1" numFmtId="0" xfId="0" applyBorder="1" applyFont="1"/>
    <xf borderId="15" fillId="4" fontId="1" numFmtId="0" xfId="0" applyBorder="1" applyFont="1"/>
    <xf borderId="16" fillId="4" fontId="19" numFmtId="164" xfId="0" applyAlignment="1" applyBorder="1" applyFont="1" applyNumberFormat="1">
      <alignment horizontal="right" shrinkToFit="0" wrapText="1"/>
    </xf>
    <xf borderId="17" fillId="4" fontId="10" numFmtId="164" xfId="0" applyAlignment="1" applyBorder="1" applyFont="1" applyNumberFormat="1">
      <alignment horizontal="right" shrinkToFit="0" wrapText="1"/>
    </xf>
    <xf borderId="18" fillId="4" fontId="10" numFmtId="164" xfId="0" applyAlignment="1" applyBorder="1" applyFont="1" applyNumberFormat="1">
      <alignment horizontal="right" shrinkToFit="0" wrapText="1"/>
    </xf>
    <xf borderId="19" fillId="0" fontId="2" numFmtId="0" xfId="0" applyBorder="1" applyFont="1"/>
    <xf borderId="7" fillId="4" fontId="10" numFmtId="164" xfId="0" applyAlignment="1" applyBorder="1" applyFont="1" applyNumberFormat="1">
      <alignment horizontal="right" shrinkToFit="0" wrapText="1"/>
    </xf>
    <xf borderId="20" fillId="4" fontId="1" numFmtId="0" xfId="0" applyBorder="1" applyFont="1"/>
    <xf borderId="21" fillId="4" fontId="1" numFmtId="0" xfId="0" applyBorder="1" applyFont="1"/>
    <xf borderId="22" fillId="0" fontId="2" numFmtId="0" xfId="0" applyBorder="1" applyFont="1"/>
    <xf borderId="4" fillId="4" fontId="20" numFmtId="164" xfId="0" applyAlignment="1" applyBorder="1" applyFont="1" applyNumberFormat="1">
      <alignment horizontal="right" shrinkToFit="0" wrapText="1"/>
    </xf>
    <xf borderId="23" fillId="3" fontId="21" numFmtId="0" xfId="0" applyAlignment="1" applyBorder="1" applyFont="1">
      <alignment horizontal="center" vertical="bottom"/>
    </xf>
    <xf borderId="23" fillId="0" fontId="2" numFmtId="0" xfId="0" applyBorder="1" applyFont="1"/>
    <xf borderId="23" fillId="3" fontId="21" numFmtId="10" xfId="0" applyAlignment="1" applyBorder="1" applyFont="1" applyNumberFormat="1">
      <alignment horizontal="center" vertical="bottom"/>
    </xf>
    <xf borderId="24" fillId="4" fontId="1" numFmtId="164" xfId="0" applyBorder="1" applyFont="1" applyNumberFormat="1"/>
    <xf borderId="25" fillId="0" fontId="2" numFmtId="0" xfId="0" applyBorder="1" applyFont="1"/>
    <xf borderId="0" fillId="0" fontId="12" numFmtId="164" xfId="0" applyFont="1" applyNumberFormat="1"/>
    <xf borderId="0" fillId="0" fontId="1" numFmtId="0" xfId="0" applyAlignment="1" applyFont="1">
      <alignment shrinkToFit="0" wrapText="1"/>
    </xf>
    <xf borderId="5" fillId="0" fontId="14" numFmtId="0" xfId="0" applyAlignment="1" applyBorder="1" applyFont="1">
      <alignment horizontal="righ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8905875" cy="31623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6143625" cy="306705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workbookViewId="0"/>
  </sheetViews>
  <sheetFormatPr customHeight="1" defaultColWidth="14.43" defaultRowHeight="15.0"/>
  <cols>
    <col customWidth="1" min="1" max="1" width="7.0"/>
    <col customWidth="1" min="2" max="2" width="8.29"/>
    <col customWidth="1" min="3" max="3" width="59.71"/>
    <col customWidth="1" min="4" max="5" width="6.71"/>
    <col customWidth="1" min="6" max="6" width="8.29"/>
    <col customWidth="1" min="7" max="8" width="9.29"/>
    <col customWidth="1" min="9" max="9" width="8.29"/>
    <col customWidth="1" min="10" max="10" width="10.0"/>
    <col customWidth="1" min="11" max="11" width="18.0"/>
    <col customWidth="1" min="12" max="12" width="29.0"/>
    <col customWidth="1" min="13" max="26" width="8.71"/>
  </cols>
  <sheetData>
    <row r="1" ht="249.0" customHeight="1">
      <c r="A1" s="1"/>
      <c r="B1" s="2"/>
      <c r="C1" s="2"/>
      <c r="D1" s="2"/>
      <c r="E1" s="2"/>
      <c r="F1" s="2"/>
      <c r="G1" s="2"/>
      <c r="H1" s="2"/>
      <c r="I1" s="2"/>
      <c r="J1" s="3"/>
      <c r="K1" s="4" t="s">
        <v>0</v>
      </c>
      <c r="L1" s="6" t="s">
        <v>2</v>
      </c>
    </row>
    <row r="2" ht="27.0" customHeight="1">
      <c r="A2" s="8"/>
      <c r="B2" s="8"/>
      <c r="C2" s="8"/>
      <c r="D2" s="8"/>
      <c r="E2" s="8"/>
      <c r="F2" s="8"/>
      <c r="G2" s="8"/>
      <c r="H2" s="8"/>
      <c r="I2" s="8"/>
      <c r="J2" s="8"/>
      <c r="K2" s="9">
        <v>0.0</v>
      </c>
      <c r="L2" s="12">
        <f>L303</f>
        <v>1121361.77</v>
      </c>
    </row>
    <row r="3" ht="12.75" customHeight="1">
      <c r="A3" s="13" t="s">
        <v>14</v>
      </c>
      <c r="B3" s="13" t="s">
        <v>16</v>
      </c>
      <c r="C3" s="13" t="s">
        <v>17</v>
      </c>
      <c r="D3" s="13" t="s">
        <v>19</v>
      </c>
      <c r="E3" s="13" t="s">
        <v>21</v>
      </c>
      <c r="F3" s="13" t="s">
        <v>22</v>
      </c>
      <c r="G3" s="18" t="s">
        <v>23</v>
      </c>
      <c r="H3" s="11"/>
      <c r="I3" s="13" t="s">
        <v>24</v>
      </c>
      <c r="J3" s="13" t="s">
        <v>25</v>
      </c>
      <c r="K3" s="21"/>
      <c r="L3" s="23"/>
    </row>
    <row r="4" ht="12.0" customHeight="1">
      <c r="A4" s="25"/>
      <c r="B4" s="25"/>
      <c r="C4" s="25"/>
      <c r="D4" s="25"/>
      <c r="E4" s="25"/>
      <c r="F4" s="25"/>
      <c r="G4" s="27" t="s">
        <v>26</v>
      </c>
      <c r="H4" s="27" t="s">
        <v>27</v>
      </c>
      <c r="I4" s="25"/>
      <c r="J4" s="25"/>
      <c r="K4" s="21"/>
      <c r="L4" s="23"/>
    </row>
    <row r="5" ht="15.0" customHeight="1">
      <c r="A5" s="30" t="s">
        <v>28</v>
      </c>
      <c r="B5" s="33" t="s">
        <v>29</v>
      </c>
      <c r="C5" s="34"/>
      <c r="D5" s="34"/>
      <c r="E5" s="34"/>
      <c r="F5" s="34"/>
      <c r="G5" s="34"/>
      <c r="H5" s="34"/>
      <c r="I5" s="11"/>
      <c r="J5" s="36">
        <v>101718.08</v>
      </c>
      <c r="K5" s="37">
        <f t="shared" ref="K5:K303" si="1">$K$2</f>
        <v>0</v>
      </c>
      <c r="L5" s="38">
        <f t="shared" ref="L5:L303" si="2">J5-(J5*$K$5)</f>
        <v>101718.08</v>
      </c>
    </row>
    <row r="6" ht="15.0" customHeight="1">
      <c r="A6" s="30" t="s">
        <v>32</v>
      </c>
      <c r="B6" s="33" t="s">
        <v>33</v>
      </c>
      <c r="C6" s="34"/>
      <c r="D6" s="34"/>
      <c r="E6" s="34"/>
      <c r="F6" s="34"/>
      <c r="G6" s="34"/>
      <c r="H6" s="34"/>
      <c r="I6" s="11"/>
      <c r="J6" s="36">
        <v>101718.08</v>
      </c>
      <c r="K6" s="37">
        <f t="shared" si="1"/>
        <v>0</v>
      </c>
      <c r="L6" s="38">
        <f t="shared" si="2"/>
        <v>101718.08</v>
      </c>
    </row>
    <row r="7">
      <c r="A7" s="39" t="s">
        <v>35</v>
      </c>
      <c r="B7" s="40" t="s">
        <v>37</v>
      </c>
      <c r="C7" s="39" t="s">
        <v>38</v>
      </c>
      <c r="D7" s="40" t="s">
        <v>39</v>
      </c>
      <c r="E7" s="40" t="s">
        <v>40</v>
      </c>
      <c r="F7" s="41">
        <v>100.0</v>
      </c>
      <c r="G7" s="42">
        <v>2.59</v>
      </c>
      <c r="H7" s="42">
        <v>3.32</v>
      </c>
      <c r="I7" s="42">
        <v>5.93</v>
      </c>
      <c r="J7" s="42">
        <v>593.0</v>
      </c>
      <c r="K7" s="43">
        <f t="shared" si="1"/>
        <v>0</v>
      </c>
      <c r="L7" s="44">
        <f t="shared" si="2"/>
        <v>593</v>
      </c>
    </row>
    <row r="8">
      <c r="A8" s="39" t="s">
        <v>42</v>
      </c>
      <c r="B8" s="40" t="s">
        <v>44</v>
      </c>
      <c r="C8" s="39" t="s">
        <v>45</v>
      </c>
      <c r="D8" s="40" t="s">
        <v>46</v>
      </c>
      <c r="E8" s="40" t="s">
        <v>47</v>
      </c>
      <c r="F8" s="41">
        <v>1.0</v>
      </c>
      <c r="G8" s="42">
        <v>80.88</v>
      </c>
      <c r="H8" s="42">
        <v>166.52</v>
      </c>
      <c r="I8" s="42">
        <v>247.4</v>
      </c>
      <c r="J8" s="42">
        <v>247.4</v>
      </c>
      <c r="K8" s="43">
        <f t="shared" si="1"/>
        <v>0</v>
      </c>
      <c r="L8" s="44">
        <f t="shared" si="2"/>
        <v>247.4</v>
      </c>
    </row>
    <row r="9">
      <c r="A9" s="39" t="s">
        <v>50</v>
      </c>
      <c r="B9" s="40" t="s">
        <v>51</v>
      </c>
      <c r="C9" s="39" t="s">
        <v>52</v>
      </c>
      <c r="D9" s="40" t="s">
        <v>53</v>
      </c>
      <c r="E9" s="40" t="s">
        <v>54</v>
      </c>
      <c r="F9" s="41">
        <v>1.0</v>
      </c>
      <c r="G9" s="42">
        <v>503.63</v>
      </c>
      <c r="H9" s="42">
        <v>1564.74</v>
      </c>
      <c r="I9" s="42">
        <v>2068.37</v>
      </c>
      <c r="J9" s="42">
        <v>2068.37</v>
      </c>
      <c r="K9" s="43">
        <f t="shared" si="1"/>
        <v>0</v>
      </c>
      <c r="L9" s="44">
        <f t="shared" si="2"/>
        <v>2068.37</v>
      </c>
    </row>
    <row r="10">
      <c r="A10" s="39" t="s">
        <v>55</v>
      </c>
      <c r="B10" s="40" t="s">
        <v>56</v>
      </c>
      <c r="C10" s="39" t="s">
        <v>57</v>
      </c>
      <c r="D10" s="40" t="s">
        <v>58</v>
      </c>
      <c r="E10" s="40" t="s">
        <v>59</v>
      </c>
      <c r="F10" s="41">
        <v>130.0</v>
      </c>
      <c r="G10" s="42">
        <v>34.58</v>
      </c>
      <c r="H10" s="42">
        <v>67.79</v>
      </c>
      <c r="I10" s="42">
        <v>102.37</v>
      </c>
      <c r="J10" s="42">
        <v>13308.1</v>
      </c>
      <c r="K10" s="43">
        <f t="shared" si="1"/>
        <v>0</v>
      </c>
      <c r="L10" s="44">
        <f t="shared" si="2"/>
        <v>13308.1</v>
      </c>
    </row>
    <row r="11">
      <c r="A11" s="39" t="s">
        <v>61</v>
      </c>
      <c r="B11" s="40" t="s">
        <v>62</v>
      </c>
      <c r="C11" s="39" t="s">
        <v>64</v>
      </c>
      <c r="D11" s="40" t="s">
        <v>65</v>
      </c>
      <c r="E11" s="40" t="s">
        <v>66</v>
      </c>
      <c r="F11" s="41">
        <v>86.0</v>
      </c>
      <c r="G11" s="42">
        <v>39.64</v>
      </c>
      <c r="H11" s="42">
        <v>40.17</v>
      </c>
      <c r="I11" s="42">
        <v>79.81</v>
      </c>
      <c r="J11" s="42">
        <v>6863.66</v>
      </c>
      <c r="K11" s="43">
        <f t="shared" si="1"/>
        <v>0</v>
      </c>
      <c r="L11" s="44">
        <f t="shared" si="2"/>
        <v>6863.66</v>
      </c>
    </row>
    <row r="12">
      <c r="A12" s="39" t="s">
        <v>67</v>
      </c>
      <c r="B12" s="40" t="s">
        <v>68</v>
      </c>
      <c r="C12" s="39" t="s">
        <v>69</v>
      </c>
      <c r="D12" s="40" t="s">
        <v>70</v>
      </c>
      <c r="E12" s="40" t="s">
        <v>72</v>
      </c>
      <c r="F12" s="41">
        <v>12.0</v>
      </c>
      <c r="G12" s="42">
        <v>66.72</v>
      </c>
      <c r="H12" s="42">
        <v>185.24</v>
      </c>
      <c r="I12" s="42">
        <v>252.41</v>
      </c>
      <c r="J12" s="42">
        <v>3028.92</v>
      </c>
      <c r="K12" s="43">
        <f t="shared" si="1"/>
        <v>0</v>
      </c>
      <c r="L12" s="44">
        <f t="shared" si="2"/>
        <v>3028.92</v>
      </c>
    </row>
    <row r="13">
      <c r="A13" s="39" t="s">
        <v>74</v>
      </c>
      <c r="B13" s="40" t="s">
        <v>75</v>
      </c>
      <c r="C13" s="39" t="s">
        <v>76</v>
      </c>
      <c r="D13" s="40" t="s">
        <v>77</v>
      </c>
      <c r="E13" s="40" t="s">
        <v>78</v>
      </c>
      <c r="F13" s="41">
        <v>150.0</v>
      </c>
      <c r="G13" s="42">
        <v>164.7</v>
      </c>
      <c r="H13" s="42">
        <v>5.28</v>
      </c>
      <c r="I13" s="42">
        <v>169.98</v>
      </c>
      <c r="J13" s="42">
        <v>25497.0</v>
      </c>
      <c r="K13" s="43">
        <f t="shared" si="1"/>
        <v>0</v>
      </c>
      <c r="L13" s="44">
        <f t="shared" si="2"/>
        <v>25497</v>
      </c>
    </row>
    <row r="14">
      <c r="A14" s="39" t="s">
        <v>81</v>
      </c>
      <c r="B14" s="40" t="s">
        <v>82</v>
      </c>
      <c r="C14" s="39" t="s">
        <v>83</v>
      </c>
      <c r="D14" s="40" t="s">
        <v>84</v>
      </c>
      <c r="E14" s="40" t="s">
        <v>85</v>
      </c>
      <c r="F14" s="41">
        <v>350.0</v>
      </c>
      <c r="G14" s="42">
        <v>88.32</v>
      </c>
      <c r="H14" s="42">
        <v>7.14</v>
      </c>
      <c r="I14" s="42">
        <v>95.46</v>
      </c>
      <c r="J14" s="42">
        <v>33411.0</v>
      </c>
      <c r="K14" s="43">
        <f t="shared" si="1"/>
        <v>0</v>
      </c>
      <c r="L14" s="44">
        <f t="shared" si="2"/>
        <v>33411</v>
      </c>
    </row>
    <row r="15">
      <c r="A15" s="39" t="s">
        <v>86</v>
      </c>
      <c r="B15" s="40" t="s">
        <v>87</v>
      </c>
      <c r="C15" s="39" t="s">
        <v>88</v>
      </c>
      <c r="D15" s="40" t="s">
        <v>90</v>
      </c>
      <c r="E15" s="40" t="s">
        <v>91</v>
      </c>
      <c r="F15" s="41">
        <v>9.0</v>
      </c>
      <c r="G15" s="42">
        <v>0.0</v>
      </c>
      <c r="H15" s="42">
        <v>1375.65</v>
      </c>
      <c r="I15" s="42">
        <v>1375.65</v>
      </c>
      <c r="J15" s="42">
        <v>12380.85</v>
      </c>
      <c r="K15" s="43">
        <f t="shared" si="1"/>
        <v>0</v>
      </c>
      <c r="L15" s="44">
        <f t="shared" si="2"/>
        <v>12380.85</v>
      </c>
    </row>
    <row r="16">
      <c r="A16" s="39" t="s">
        <v>93</v>
      </c>
      <c r="B16" s="40" t="s">
        <v>94</v>
      </c>
      <c r="C16" s="39" t="s">
        <v>95</v>
      </c>
      <c r="D16" s="40" t="s">
        <v>96</v>
      </c>
      <c r="E16" s="40" t="s">
        <v>97</v>
      </c>
      <c r="F16" s="41">
        <v>1.0</v>
      </c>
      <c r="G16" s="42">
        <v>453.3</v>
      </c>
      <c r="H16" s="42">
        <v>2656.63</v>
      </c>
      <c r="I16" s="42">
        <v>3109.94</v>
      </c>
      <c r="J16" s="42">
        <v>3109.94</v>
      </c>
      <c r="K16" s="43">
        <f t="shared" si="1"/>
        <v>0</v>
      </c>
      <c r="L16" s="44">
        <f t="shared" si="2"/>
        <v>3109.94</v>
      </c>
    </row>
    <row r="17">
      <c r="A17" s="39" t="s">
        <v>100</v>
      </c>
      <c r="B17" s="40" t="s">
        <v>101</v>
      </c>
      <c r="C17" s="39" t="s">
        <v>102</v>
      </c>
      <c r="D17" s="40" t="s">
        <v>103</v>
      </c>
      <c r="E17" s="40" t="s">
        <v>104</v>
      </c>
      <c r="F17" s="41">
        <v>2.0</v>
      </c>
      <c r="G17" s="42">
        <v>41.83</v>
      </c>
      <c r="H17" s="42">
        <v>563.08</v>
      </c>
      <c r="I17" s="42">
        <v>604.92</v>
      </c>
      <c r="J17" s="42">
        <v>1209.84</v>
      </c>
      <c r="K17" s="43">
        <f t="shared" si="1"/>
        <v>0</v>
      </c>
      <c r="L17" s="44">
        <f t="shared" si="2"/>
        <v>1209.84</v>
      </c>
    </row>
    <row r="18" ht="15.0" customHeight="1">
      <c r="A18" s="30" t="s">
        <v>105</v>
      </c>
      <c r="B18" s="33" t="s">
        <v>106</v>
      </c>
      <c r="C18" s="34"/>
      <c r="D18" s="34"/>
      <c r="E18" s="34"/>
      <c r="F18" s="34"/>
      <c r="G18" s="34"/>
      <c r="H18" s="34"/>
      <c r="I18" s="11"/>
      <c r="J18" s="36">
        <v>15029.86</v>
      </c>
      <c r="K18" s="37">
        <f t="shared" si="1"/>
        <v>0</v>
      </c>
      <c r="L18" s="38">
        <f t="shared" si="2"/>
        <v>15029.86</v>
      </c>
    </row>
    <row r="19">
      <c r="A19" s="39" t="s">
        <v>108</v>
      </c>
      <c r="B19" s="40" t="s">
        <v>110</v>
      </c>
      <c r="C19" s="39" t="s">
        <v>111</v>
      </c>
      <c r="D19" s="40" t="s">
        <v>112</v>
      </c>
      <c r="E19" s="40" t="s">
        <v>113</v>
      </c>
      <c r="F19" s="41">
        <v>130.0</v>
      </c>
      <c r="G19" s="42">
        <v>2.07</v>
      </c>
      <c r="H19" s="42">
        <v>15.26</v>
      </c>
      <c r="I19" s="42">
        <v>17.33</v>
      </c>
      <c r="J19" s="42">
        <v>2252.9</v>
      </c>
      <c r="K19" s="43">
        <f t="shared" si="1"/>
        <v>0</v>
      </c>
      <c r="L19" s="44">
        <f t="shared" si="2"/>
        <v>2252.9</v>
      </c>
    </row>
    <row r="20">
      <c r="A20" s="39" t="s">
        <v>114</v>
      </c>
      <c r="B20" s="40" t="s">
        <v>115</v>
      </c>
      <c r="C20" s="39" t="s">
        <v>116</v>
      </c>
      <c r="D20" s="40" t="s">
        <v>117</v>
      </c>
      <c r="E20" s="40" t="s">
        <v>118</v>
      </c>
      <c r="F20" s="41">
        <v>43.2</v>
      </c>
      <c r="G20" s="42">
        <v>97.19</v>
      </c>
      <c r="H20" s="42">
        <v>33.0</v>
      </c>
      <c r="I20" s="42">
        <v>130.19</v>
      </c>
      <c r="J20" s="42">
        <v>5624.21</v>
      </c>
      <c r="K20" s="43">
        <f t="shared" si="1"/>
        <v>0</v>
      </c>
      <c r="L20" s="44">
        <f t="shared" si="2"/>
        <v>5624.21</v>
      </c>
    </row>
    <row r="21">
      <c r="A21" s="39" t="s">
        <v>119</v>
      </c>
      <c r="B21" s="40" t="s">
        <v>120</v>
      </c>
      <c r="C21" s="39" t="s">
        <v>121</v>
      </c>
      <c r="D21" s="40" t="s">
        <v>122</v>
      </c>
      <c r="E21" s="40" t="s">
        <v>124</v>
      </c>
      <c r="F21" s="41">
        <v>28.91</v>
      </c>
      <c r="G21" s="42">
        <v>106.96</v>
      </c>
      <c r="H21" s="42">
        <v>36.43</v>
      </c>
      <c r="I21" s="42">
        <v>143.39</v>
      </c>
      <c r="J21" s="42">
        <v>4145.4</v>
      </c>
      <c r="K21" s="43">
        <f t="shared" si="1"/>
        <v>0</v>
      </c>
      <c r="L21" s="44">
        <f t="shared" si="2"/>
        <v>4145.4</v>
      </c>
    </row>
    <row r="22" ht="15.75" customHeight="1">
      <c r="A22" s="39" t="s">
        <v>126</v>
      </c>
      <c r="B22" s="40" t="s">
        <v>127</v>
      </c>
      <c r="C22" s="39" t="s">
        <v>128</v>
      </c>
      <c r="D22" s="40" t="s">
        <v>129</v>
      </c>
      <c r="E22" s="40" t="s">
        <v>130</v>
      </c>
      <c r="F22" s="41">
        <v>8.7</v>
      </c>
      <c r="G22" s="42">
        <v>88.27</v>
      </c>
      <c r="H22" s="42">
        <v>31.83</v>
      </c>
      <c r="I22" s="42">
        <v>120.1</v>
      </c>
      <c r="J22" s="42">
        <v>1044.87</v>
      </c>
      <c r="K22" s="43">
        <f t="shared" si="1"/>
        <v>0</v>
      </c>
      <c r="L22" s="44">
        <f t="shared" si="2"/>
        <v>1044.87</v>
      </c>
    </row>
    <row r="23" ht="15.75" customHeight="1">
      <c r="A23" s="39" t="s">
        <v>131</v>
      </c>
      <c r="B23" s="40" t="s">
        <v>132</v>
      </c>
      <c r="C23" s="39" t="s">
        <v>133</v>
      </c>
      <c r="D23" s="40" t="s">
        <v>134</v>
      </c>
      <c r="E23" s="40" t="s">
        <v>135</v>
      </c>
      <c r="F23" s="41">
        <v>52.0</v>
      </c>
      <c r="G23" s="42">
        <v>25.61</v>
      </c>
      <c r="H23" s="42">
        <v>12.14</v>
      </c>
      <c r="I23" s="42">
        <v>37.74</v>
      </c>
      <c r="J23" s="42">
        <v>1962.48</v>
      </c>
      <c r="K23" s="43">
        <f t="shared" si="1"/>
        <v>0</v>
      </c>
      <c r="L23" s="44">
        <f t="shared" si="2"/>
        <v>1962.48</v>
      </c>
    </row>
    <row r="24" ht="15.0" customHeight="1">
      <c r="A24" s="30" t="s">
        <v>137</v>
      </c>
      <c r="B24" s="33" t="s">
        <v>138</v>
      </c>
      <c r="C24" s="34"/>
      <c r="D24" s="34"/>
      <c r="E24" s="34"/>
      <c r="F24" s="34"/>
      <c r="G24" s="34"/>
      <c r="H24" s="34"/>
      <c r="I24" s="11"/>
      <c r="J24" s="36">
        <v>271617.33</v>
      </c>
      <c r="K24" s="37">
        <f t="shared" si="1"/>
        <v>0</v>
      </c>
      <c r="L24" s="38">
        <f t="shared" si="2"/>
        <v>271617.33</v>
      </c>
    </row>
    <row r="25" ht="15.0" customHeight="1">
      <c r="A25" s="30" t="s">
        <v>140</v>
      </c>
      <c r="B25" s="33" t="s">
        <v>141</v>
      </c>
      <c r="C25" s="34"/>
      <c r="D25" s="34"/>
      <c r="E25" s="34"/>
      <c r="F25" s="34"/>
      <c r="G25" s="34"/>
      <c r="H25" s="34"/>
      <c r="I25" s="11"/>
      <c r="J25" s="36">
        <v>66764.49</v>
      </c>
      <c r="K25" s="37">
        <f t="shared" si="1"/>
        <v>0</v>
      </c>
      <c r="L25" s="38">
        <f t="shared" si="2"/>
        <v>66764.49</v>
      </c>
    </row>
    <row r="26" ht="15.75" customHeight="1">
      <c r="A26" s="39" t="s">
        <v>142</v>
      </c>
      <c r="B26" s="40" t="s">
        <v>143</v>
      </c>
      <c r="C26" s="39" t="s">
        <v>144</v>
      </c>
      <c r="D26" s="40" t="s">
        <v>145</v>
      </c>
      <c r="E26" s="40" t="s">
        <v>146</v>
      </c>
      <c r="F26" s="41">
        <v>80.5</v>
      </c>
      <c r="G26" s="42">
        <v>53.78</v>
      </c>
      <c r="H26" s="42">
        <v>41.61</v>
      </c>
      <c r="I26" s="42">
        <v>95.39</v>
      </c>
      <c r="J26" s="42">
        <v>7678.9</v>
      </c>
      <c r="K26" s="43">
        <f t="shared" si="1"/>
        <v>0</v>
      </c>
      <c r="L26" s="44">
        <f t="shared" si="2"/>
        <v>7678.9</v>
      </c>
    </row>
    <row r="27" ht="15.75" customHeight="1">
      <c r="A27" s="39" t="s">
        <v>149</v>
      </c>
      <c r="B27" s="40" t="s">
        <v>150</v>
      </c>
      <c r="C27" s="39" t="s">
        <v>151</v>
      </c>
      <c r="D27" s="40" t="s">
        <v>152</v>
      </c>
      <c r="E27" s="40" t="s">
        <v>153</v>
      </c>
      <c r="F27" s="41">
        <v>165.6</v>
      </c>
      <c r="G27" s="42">
        <v>44.64</v>
      </c>
      <c r="H27" s="42">
        <v>37.74</v>
      </c>
      <c r="I27" s="42">
        <v>82.38</v>
      </c>
      <c r="J27" s="42">
        <v>13642.13</v>
      </c>
      <c r="K27" s="43">
        <f t="shared" si="1"/>
        <v>0</v>
      </c>
      <c r="L27" s="44">
        <f t="shared" si="2"/>
        <v>13642.13</v>
      </c>
    </row>
    <row r="28" ht="15.75" customHeight="1">
      <c r="A28" s="39" t="s">
        <v>154</v>
      </c>
      <c r="B28" s="40" t="s">
        <v>155</v>
      </c>
      <c r="C28" s="39" t="s">
        <v>156</v>
      </c>
      <c r="D28" s="40" t="s">
        <v>157</v>
      </c>
      <c r="E28" s="40" t="s">
        <v>158</v>
      </c>
      <c r="F28" s="41">
        <v>9.8</v>
      </c>
      <c r="G28" s="42">
        <v>36.33</v>
      </c>
      <c r="H28" s="42">
        <v>940.93</v>
      </c>
      <c r="I28" s="42">
        <v>977.26</v>
      </c>
      <c r="J28" s="42">
        <v>9577.15</v>
      </c>
      <c r="K28" s="43">
        <f t="shared" si="1"/>
        <v>0</v>
      </c>
      <c r="L28" s="44">
        <f t="shared" si="2"/>
        <v>9577.15</v>
      </c>
    </row>
    <row r="29" ht="15.75" customHeight="1">
      <c r="A29" s="39" t="s">
        <v>159</v>
      </c>
      <c r="B29" s="40" t="s">
        <v>160</v>
      </c>
      <c r="C29" s="39" t="s">
        <v>161</v>
      </c>
      <c r="D29" s="40" t="s">
        <v>162</v>
      </c>
      <c r="E29" s="40" t="s">
        <v>164</v>
      </c>
      <c r="F29" s="41">
        <v>10.2</v>
      </c>
      <c r="G29" s="42">
        <v>20.67</v>
      </c>
      <c r="H29" s="42">
        <v>913.51</v>
      </c>
      <c r="I29" s="42">
        <v>934.18</v>
      </c>
      <c r="J29" s="42">
        <v>9528.64</v>
      </c>
      <c r="K29" s="43">
        <f t="shared" si="1"/>
        <v>0</v>
      </c>
      <c r="L29" s="44">
        <f t="shared" si="2"/>
        <v>9528.64</v>
      </c>
    </row>
    <row r="30" ht="15.75" customHeight="1">
      <c r="A30" s="39" t="s">
        <v>166</v>
      </c>
      <c r="B30" s="40" t="s">
        <v>167</v>
      </c>
      <c r="C30" s="39" t="s">
        <v>168</v>
      </c>
      <c r="D30" s="40" t="s">
        <v>169</v>
      </c>
      <c r="E30" s="40" t="s">
        <v>170</v>
      </c>
      <c r="F30" s="41">
        <v>226.4</v>
      </c>
      <c r="G30" s="42">
        <v>11.24</v>
      </c>
      <c r="H30" s="42">
        <v>13.62</v>
      </c>
      <c r="I30" s="42">
        <v>24.86</v>
      </c>
      <c r="J30" s="42">
        <v>5628.3</v>
      </c>
      <c r="K30" s="43">
        <f t="shared" si="1"/>
        <v>0</v>
      </c>
      <c r="L30" s="44">
        <f t="shared" si="2"/>
        <v>5628.3</v>
      </c>
    </row>
    <row r="31" ht="15.75" customHeight="1">
      <c r="A31" s="39" t="s">
        <v>172</v>
      </c>
      <c r="B31" s="40" t="s">
        <v>173</v>
      </c>
      <c r="C31" s="39" t="s">
        <v>175</v>
      </c>
      <c r="D31" s="40" t="s">
        <v>176</v>
      </c>
      <c r="E31" s="40" t="s">
        <v>177</v>
      </c>
      <c r="F31" s="41">
        <v>14.9</v>
      </c>
      <c r="G31" s="42">
        <v>8.27</v>
      </c>
      <c r="H31" s="42">
        <v>13.74</v>
      </c>
      <c r="I31" s="42">
        <v>22.01</v>
      </c>
      <c r="J31" s="42">
        <v>327.95</v>
      </c>
      <c r="K31" s="43">
        <f t="shared" si="1"/>
        <v>0</v>
      </c>
      <c r="L31" s="44">
        <f t="shared" si="2"/>
        <v>327.95</v>
      </c>
    </row>
    <row r="32" ht="15.75" customHeight="1">
      <c r="A32" s="39" t="s">
        <v>178</v>
      </c>
      <c r="B32" s="40" t="s">
        <v>179</v>
      </c>
      <c r="C32" s="39" t="s">
        <v>180</v>
      </c>
      <c r="D32" s="40" t="s">
        <v>181</v>
      </c>
      <c r="E32" s="40" t="s">
        <v>182</v>
      </c>
      <c r="F32" s="41">
        <v>536.53</v>
      </c>
      <c r="G32" s="42">
        <v>6.08</v>
      </c>
      <c r="H32" s="42">
        <v>13.49</v>
      </c>
      <c r="I32" s="42">
        <v>19.56</v>
      </c>
      <c r="J32" s="42">
        <v>10494.53</v>
      </c>
      <c r="K32" s="43">
        <f t="shared" si="1"/>
        <v>0</v>
      </c>
      <c r="L32" s="44">
        <f t="shared" si="2"/>
        <v>10494.53</v>
      </c>
    </row>
    <row r="33" ht="15.75" customHeight="1">
      <c r="A33" s="39" t="s">
        <v>183</v>
      </c>
      <c r="B33" s="40" t="s">
        <v>184</v>
      </c>
      <c r="C33" s="39" t="s">
        <v>186</v>
      </c>
      <c r="D33" s="40" t="s">
        <v>187</v>
      </c>
      <c r="E33" s="40" t="s">
        <v>188</v>
      </c>
      <c r="F33" s="41">
        <v>264.5</v>
      </c>
      <c r="G33" s="42">
        <v>4.57</v>
      </c>
      <c r="H33" s="42">
        <v>12.39</v>
      </c>
      <c r="I33" s="42">
        <v>16.96</v>
      </c>
      <c r="J33" s="42">
        <v>4485.92</v>
      </c>
      <c r="K33" s="43">
        <f t="shared" si="1"/>
        <v>0</v>
      </c>
      <c r="L33" s="44">
        <f t="shared" si="2"/>
        <v>4485.92</v>
      </c>
    </row>
    <row r="34" ht="15.75" customHeight="1">
      <c r="A34" s="39" t="s">
        <v>190</v>
      </c>
      <c r="B34" s="40" t="s">
        <v>191</v>
      </c>
      <c r="C34" s="39" t="s">
        <v>192</v>
      </c>
      <c r="D34" s="40" t="s">
        <v>193</v>
      </c>
      <c r="E34" s="40" t="s">
        <v>194</v>
      </c>
      <c r="F34" s="41">
        <v>52.1</v>
      </c>
      <c r="G34" s="42">
        <v>2.53</v>
      </c>
      <c r="H34" s="42">
        <v>10.38</v>
      </c>
      <c r="I34" s="42">
        <v>12.91</v>
      </c>
      <c r="J34" s="42">
        <v>672.61</v>
      </c>
      <c r="K34" s="43">
        <f t="shared" si="1"/>
        <v>0</v>
      </c>
      <c r="L34" s="44">
        <f t="shared" si="2"/>
        <v>672.61</v>
      </c>
    </row>
    <row r="35" ht="15.75" customHeight="1">
      <c r="A35" s="39" t="s">
        <v>195</v>
      </c>
      <c r="B35" s="40" t="s">
        <v>196</v>
      </c>
      <c r="C35" s="39" t="s">
        <v>197</v>
      </c>
      <c r="D35" s="40" t="s">
        <v>199</v>
      </c>
      <c r="E35" s="40" t="s">
        <v>200</v>
      </c>
      <c r="F35" s="41">
        <v>364.0</v>
      </c>
      <c r="G35" s="42">
        <v>1.52</v>
      </c>
      <c r="H35" s="42">
        <v>11.47</v>
      </c>
      <c r="I35" s="42">
        <v>12.99</v>
      </c>
      <c r="J35" s="42">
        <v>4728.36</v>
      </c>
      <c r="K35" s="43">
        <f t="shared" si="1"/>
        <v>0</v>
      </c>
      <c r="L35" s="44">
        <f t="shared" si="2"/>
        <v>4728.36</v>
      </c>
    </row>
    <row r="36" ht="15.0" customHeight="1">
      <c r="A36" s="30" t="s">
        <v>202</v>
      </c>
      <c r="B36" s="33" t="s">
        <v>203</v>
      </c>
      <c r="C36" s="34"/>
      <c r="D36" s="34"/>
      <c r="E36" s="34"/>
      <c r="F36" s="34"/>
      <c r="G36" s="34"/>
      <c r="H36" s="34"/>
      <c r="I36" s="11"/>
      <c r="J36" s="36">
        <v>204852.84</v>
      </c>
      <c r="K36" s="37">
        <f t="shared" si="1"/>
        <v>0</v>
      </c>
      <c r="L36" s="38">
        <f t="shared" si="2"/>
        <v>204852.84</v>
      </c>
    </row>
    <row r="37" ht="15.75" customHeight="1">
      <c r="A37" s="39" t="s">
        <v>204</v>
      </c>
      <c r="B37" s="40" t="s">
        <v>205</v>
      </c>
      <c r="C37" s="39" t="s">
        <v>206</v>
      </c>
      <c r="D37" s="40" t="s">
        <v>207</v>
      </c>
      <c r="E37" s="40" t="s">
        <v>208</v>
      </c>
      <c r="F37" s="41">
        <v>196.0</v>
      </c>
      <c r="G37" s="42">
        <v>79.18</v>
      </c>
      <c r="H37" s="42">
        <v>117.34</v>
      </c>
      <c r="I37" s="42">
        <v>196.52</v>
      </c>
      <c r="J37" s="42">
        <v>38517.92</v>
      </c>
      <c r="K37" s="43">
        <f t="shared" si="1"/>
        <v>0</v>
      </c>
      <c r="L37" s="44">
        <f t="shared" si="2"/>
        <v>38517.92</v>
      </c>
    </row>
    <row r="38" ht="15.75" customHeight="1">
      <c r="A38" s="39" t="s">
        <v>209</v>
      </c>
      <c r="B38" s="40" t="s">
        <v>211</v>
      </c>
      <c r="C38" s="39" t="s">
        <v>212</v>
      </c>
      <c r="D38" s="40" t="s">
        <v>214</v>
      </c>
      <c r="E38" s="40" t="s">
        <v>215</v>
      </c>
      <c r="F38" s="41">
        <v>53.48</v>
      </c>
      <c r="G38" s="42">
        <v>75.13</v>
      </c>
      <c r="H38" s="42">
        <v>51.62</v>
      </c>
      <c r="I38" s="42">
        <v>126.76</v>
      </c>
      <c r="J38" s="42">
        <v>6779.12</v>
      </c>
      <c r="K38" s="43">
        <f t="shared" si="1"/>
        <v>0</v>
      </c>
      <c r="L38" s="44">
        <f t="shared" si="2"/>
        <v>6779.12</v>
      </c>
    </row>
    <row r="39" ht="15.75" customHeight="1">
      <c r="A39" s="39" t="s">
        <v>216</v>
      </c>
      <c r="B39" s="40" t="s">
        <v>217</v>
      </c>
      <c r="C39" s="39" t="s">
        <v>218</v>
      </c>
      <c r="D39" s="40" t="s">
        <v>219</v>
      </c>
      <c r="E39" s="40" t="s">
        <v>220</v>
      </c>
      <c r="F39" s="41">
        <v>50.3</v>
      </c>
      <c r="G39" s="42">
        <v>33.7</v>
      </c>
      <c r="H39" s="42">
        <v>61.85</v>
      </c>
      <c r="I39" s="42">
        <v>95.55</v>
      </c>
      <c r="J39" s="42">
        <v>4806.17</v>
      </c>
      <c r="K39" s="43">
        <f t="shared" si="1"/>
        <v>0</v>
      </c>
      <c r="L39" s="44">
        <f t="shared" si="2"/>
        <v>4806.17</v>
      </c>
    </row>
    <row r="40" ht="15.75" customHeight="1">
      <c r="A40" s="39" t="s">
        <v>221</v>
      </c>
      <c r="B40" s="40" t="s">
        <v>222</v>
      </c>
      <c r="C40" s="39" t="s">
        <v>223</v>
      </c>
      <c r="D40" s="40" t="s">
        <v>224</v>
      </c>
      <c r="E40" s="40" t="s">
        <v>225</v>
      </c>
      <c r="F40" s="41">
        <v>340.3</v>
      </c>
      <c r="G40" s="42">
        <v>5.27</v>
      </c>
      <c r="H40" s="42">
        <v>11.78</v>
      </c>
      <c r="I40" s="42">
        <v>17.06</v>
      </c>
      <c r="J40" s="42">
        <v>5805.52</v>
      </c>
      <c r="K40" s="43">
        <f t="shared" si="1"/>
        <v>0</v>
      </c>
      <c r="L40" s="44">
        <f t="shared" si="2"/>
        <v>5805.52</v>
      </c>
    </row>
    <row r="41" ht="15.75" customHeight="1">
      <c r="A41" s="39" t="s">
        <v>226</v>
      </c>
      <c r="B41" s="40" t="s">
        <v>227</v>
      </c>
      <c r="C41" s="39" t="s">
        <v>228</v>
      </c>
      <c r="D41" s="40" t="s">
        <v>229</v>
      </c>
      <c r="E41" s="40" t="s">
        <v>230</v>
      </c>
      <c r="F41" s="41">
        <v>0.6</v>
      </c>
      <c r="G41" s="42">
        <v>3.5</v>
      </c>
      <c r="H41" s="42">
        <v>12.31</v>
      </c>
      <c r="I41" s="42">
        <v>15.81</v>
      </c>
      <c r="J41" s="42">
        <v>9.49</v>
      </c>
      <c r="K41" s="43">
        <f t="shared" si="1"/>
        <v>0</v>
      </c>
      <c r="L41" s="44">
        <f t="shared" si="2"/>
        <v>9.49</v>
      </c>
    </row>
    <row r="42" ht="15.75" customHeight="1">
      <c r="A42" s="39" t="s">
        <v>231</v>
      </c>
      <c r="B42" s="40" t="s">
        <v>232</v>
      </c>
      <c r="C42" s="39" t="s">
        <v>233</v>
      </c>
      <c r="D42" s="40" t="s">
        <v>234</v>
      </c>
      <c r="E42" s="40" t="s">
        <v>235</v>
      </c>
      <c r="F42" s="41">
        <v>419.5</v>
      </c>
      <c r="G42" s="42">
        <v>2.3</v>
      </c>
      <c r="H42" s="42">
        <v>12.37</v>
      </c>
      <c r="I42" s="42">
        <v>14.67</v>
      </c>
      <c r="J42" s="42">
        <v>6154.07</v>
      </c>
      <c r="K42" s="43">
        <f t="shared" si="1"/>
        <v>0</v>
      </c>
      <c r="L42" s="44">
        <f t="shared" si="2"/>
        <v>6154.07</v>
      </c>
    </row>
    <row r="43" ht="15.75" customHeight="1">
      <c r="A43" s="39" t="s">
        <v>237</v>
      </c>
      <c r="B43" s="40" t="s">
        <v>238</v>
      </c>
      <c r="C43" s="39" t="s">
        <v>239</v>
      </c>
      <c r="D43" s="40" t="s">
        <v>240</v>
      </c>
      <c r="E43" s="40" t="s">
        <v>241</v>
      </c>
      <c r="F43" s="41">
        <v>360.3</v>
      </c>
      <c r="G43" s="42">
        <v>1.52</v>
      </c>
      <c r="H43" s="42">
        <v>11.47</v>
      </c>
      <c r="I43" s="42">
        <v>12.99</v>
      </c>
      <c r="J43" s="42">
        <v>4680.3</v>
      </c>
      <c r="K43" s="43">
        <f t="shared" si="1"/>
        <v>0</v>
      </c>
      <c r="L43" s="44">
        <f t="shared" si="2"/>
        <v>4680.3</v>
      </c>
    </row>
    <row r="44" ht="15.75" customHeight="1">
      <c r="A44" s="39" t="s">
        <v>242</v>
      </c>
      <c r="B44" s="40" t="s">
        <v>243</v>
      </c>
      <c r="C44" s="39" t="s">
        <v>244</v>
      </c>
      <c r="D44" s="40" t="s">
        <v>245</v>
      </c>
      <c r="E44" s="40" t="s">
        <v>246</v>
      </c>
      <c r="F44" s="41">
        <v>205.6</v>
      </c>
      <c r="G44" s="42">
        <v>0.97</v>
      </c>
      <c r="H44" s="42">
        <v>9.9</v>
      </c>
      <c r="I44" s="42">
        <v>10.87</v>
      </c>
      <c r="J44" s="42">
        <v>2234.87</v>
      </c>
      <c r="K44" s="43">
        <f t="shared" si="1"/>
        <v>0</v>
      </c>
      <c r="L44" s="44">
        <f t="shared" si="2"/>
        <v>2234.87</v>
      </c>
    </row>
    <row r="45" ht="15.75" customHeight="1">
      <c r="A45" s="39" t="s">
        <v>251</v>
      </c>
      <c r="B45" s="40" t="s">
        <v>253</v>
      </c>
      <c r="C45" s="39" t="s">
        <v>256</v>
      </c>
      <c r="D45" s="40" t="s">
        <v>257</v>
      </c>
      <c r="E45" s="40" t="s">
        <v>258</v>
      </c>
      <c r="F45" s="41">
        <v>301.0</v>
      </c>
      <c r="G45" s="42">
        <v>38.27</v>
      </c>
      <c r="H45" s="42">
        <v>172.67</v>
      </c>
      <c r="I45" s="42">
        <v>210.95</v>
      </c>
      <c r="J45" s="42">
        <v>63495.95</v>
      </c>
      <c r="K45" s="43">
        <f t="shared" si="1"/>
        <v>0</v>
      </c>
      <c r="L45" s="44">
        <f t="shared" si="2"/>
        <v>63495.95</v>
      </c>
    </row>
    <row r="46" ht="15.75" customHeight="1">
      <c r="A46" s="39" t="s">
        <v>262</v>
      </c>
      <c r="B46" s="40" t="s">
        <v>264</v>
      </c>
      <c r="C46" s="39" t="s">
        <v>265</v>
      </c>
      <c r="D46" s="40" t="s">
        <v>266</v>
      </c>
      <c r="E46" s="40" t="s">
        <v>268</v>
      </c>
      <c r="F46" s="41">
        <v>301.0</v>
      </c>
      <c r="G46" s="42">
        <v>38.66</v>
      </c>
      <c r="H46" s="42">
        <v>201.76</v>
      </c>
      <c r="I46" s="42">
        <v>240.43</v>
      </c>
      <c r="J46" s="42">
        <v>72369.43</v>
      </c>
      <c r="K46" s="43">
        <f t="shared" si="1"/>
        <v>0</v>
      </c>
      <c r="L46" s="44">
        <f t="shared" si="2"/>
        <v>72369.43</v>
      </c>
    </row>
    <row r="47" ht="15.0" customHeight="1">
      <c r="A47" s="30" t="s">
        <v>270</v>
      </c>
      <c r="B47" s="33" t="s">
        <v>272</v>
      </c>
      <c r="C47" s="34"/>
      <c r="D47" s="34"/>
      <c r="E47" s="34"/>
      <c r="F47" s="34"/>
      <c r="G47" s="34"/>
      <c r="H47" s="34"/>
      <c r="I47" s="11"/>
      <c r="J47" s="36">
        <v>5925.15</v>
      </c>
      <c r="K47" s="37">
        <f t="shared" si="1"/>
        <v>0</v>
      </c>
      <c r="L47" s="38">
        <f t="shared" si="2"/>
        <v>5925.15</v>
      </c>
    </row>
    <row r="48" ht="15.0" customHeight="1">
      <c r="A48" s="30" t="s">
        <v>273</v>
      </c>
      <c r="B48" s="33" t="s">
        <v>274</v>
      </c>
      <c r="C48" s="34"/>
      <c r="D48" s="34"/>
      <c r="E48" s="34"/>
      <c r="F48" s="34"/>
      <c r="G48" s="34"/>
      <c r="H48" s="34"/>
      <c r="I48" s="11"/>
      <c r="J48" s="36">
        <v>5925.15</v>
      </c>
      <c r="K48" s="37">
        <f t="shared" si="1"/>
        <v>0</v>
      </c>
      <c r="L48" s="38">
        <f t="shared" si="2"/>
        <v>5925.15</v>
      </c>
    </row>
    <row r="49" ht="15.75" customHeight="1">
      <c r="A49" s="39" t="s">
        <v>275</v>
      </c>
      <c r="B49" s="40" t="s">
        <v>276</v>
      </c>
      <c r="C49" s="39" t="s">
        <v>277</v>
      </c>
      <c r="D49" s="40" t="s">
        <v>278</v>
      </c>
      <c r="E49" s="40" t="s">
        <v>279</v>
      </c>
      <c r="F49" s="41">
        <v>171.0</v>
      </c>
      <c r="G49" s="42">
        <v>13.81</v>
      </c>
      <c r="H49" s="42">
        <v>20.79</v>
      </c>
      <c r="I49" s="42">
        <v>34.65</v>
      </c>
      <c r="J49" s="42">
        <v>5925.15</v>
      </c>
      <c r="K49" s="43">
        <f t="shared" si="1"/>
        <v>0</v>
      </c>
      <c r="L49" s="44">
        <f t="shared" si="2"/>
        <v>5925.15</v>
      </c>
    </row>
    <row r="50" ht="15.0" customHeight="1">
      <c r="A50" s="30" t="s">
        <v>280</v>
      </c>
      <c r="B50" s="33" t="s">
        <v>281</v>
      </c>
      <c r="C50" s="34"/>
      <c r="D50" s="34"/>
      <c r="E50" s="34"/>
      <c r="F50" s="34"/>
      <c r="G50" s="34"/>
      <c r="H50" s="34"/>
      <c r="I50" s="11"/>
      <c r="J50" s="36">
        <v>59453.99</v>
      </c>
      <c r="K50" s="37">
        <f t="shared" si="1"/>
        <v>0</v>
      </c>
      <c r="L50" s="38">
        <f t="shared" si="2"/>
        <v>59453.99</v>
      </c>
    </row>
    <row r="51" ht="15.75" customHeight="1">
      <c r="A51" s="39" t="s">
        <v>282</v>
      </c>
      <c r="B51" s="40" t="s">
        <v>283</v>
      </c>
      <c r="C51" s="39" t="s">
        <v>284</v>
      </c>
      <c r="D51" s="40" t="s">
        <v>285</v>
      </c>
      <c r="E51" s="40" t="s">
        <v>286</v>
      </c>
      <c r="F51" s="41">
        <v>549.32</v>
      </c>
      <c r="G51" s="42">
        <v>48.99</v>
      </c>
      <c r="H51" s="42">
        <v>57.05</v>
      </c>
      <c r="I51" s="42">
        <v>106.04</v>
      </c>
      <c r="J51" s="42">
        <v>58249.89</v>
      </c>
      <c r="K51" s="43">
        <f t="shared" si="1"/>
        <v>0</v>
      </c>
      <c r="L51" s="44">
        <f t="shared" si="2"/>
        <v>58249.89</v>
      </c>
    </row>
    <row r="52" ht="15.75" customHeight="1">
      <c r="A52" s="39" t="s">
        <v>287</v>
      </c>
      <c r="B52" s="40" t="s">
        <v>288</v>
      </c>
      <c r="C52" s="39" t="s">
        <v>289</v>
      </c>
      <c r="D52" s="40" t="s">
        <v>290</v>
      </c>
      <c r="E52" s="40" t="s">
        <v>291</v>
      </c>
      <c r="F52" s="41">
        <v>10.0</v>
      </c>
      <c r="G52" s="42">
        <v>120.41</v>
      </c>
      <c r="H52" s="42">
        <v>0.0</v>
      </c>
      <c r="I52" s="42">
        <v>120.41</v>
      </c>
      <c r="J52" s="42">
        <v>1204.1</v>
      </c>
      <c r="K52" s="43">
        <f t="shared" si="1"/>
        <v>0</v>
      </c>
      <c r="L52" s="44">
        <f t="shared" si="2"/>
        <v>1204.1</v>
      </c>
    </row>
    <row r="53" ht="15.0" customHeight="1">
      <c r="A53" s="30" t="s">
        <v>293</v>
      </c>
      <c r="B53" s="33" t="s">
        <v>295</v>
      </c>
      <c r="C53" s="34"/>
      <c r="D53" s="34"/>
      <c r="E53" s="34"/>
      <c r="F53" s="34"/>
      <c r="G53" s="34"/>
      <c r="H53" s="34"/>
      <c r="I53" s="11"/>
      <c r="J53" s="36">
        <v>71776.0</v>
      </c>
      <c r="K53" s="37">
        <f t="shared" si="1"/>
        <v>0</v>
      </c>
      <c r="L53" s="38">
        <f t="shared" si="2"/>
        <v>71776</v>
      </c>
    </row>
    <row r="54" ht="15.75" customHeight="1">
      <c r="A54" s="39" t="s">
        <v>296</v>
      </c>
      <c r="B54" s="40" t="s">
        <v>297</v>
      </c>
      <c r="C54" s="39" t="s">
        <v>298</v>
      </c>
      <c r="D54" s="40" t="s">
        <v>299</v>
      </c>
      <c r="E54" s="40" t="s">
        <v>300</v>
      </c>
      <c r="F54" s="41">
        <v>368.55</v>
      </c>
      <c r="G54" s="42">
        <v>6.93</v>
      </c>
      <c r="H54" s="42">
        <v>53.97</v>
      </c>
      <c r="I54" s="42">
        <v>60.91</v>
      </c>
      <c r="J54" s="42">
        <v>22448.38</v>
      </c>
      <c r="K54" s="43">
        <f t="shared" si="1"/>
        <v>0</v>
      </c>
      <c r="L54" s="44">
        <f t="shared" si="2"/>
        <v>22448.38</v>
      </c>
    </row>
    <row r="55" ht="15.75" customHeight="1">
      <c r="A55" s="39" t="s">
        <v>301</v>
      </c>
      <c r="B55" s="40" t="s">
        <v>302</v>
      </c>
      <c r="C55" s="39" t="s">
        <v>303</v>
      </c>
      <c r="D55" s="40" t="s">
        <v>304</v>
      </c>
      <c r="E55" s="40" t="s">
        <v>305</v>
      </c>
      <c r="F55" s="41">
        <v>35.0</v>
      </c>
      <c r="G55" s="42">
        <v>3.44</v>
      </c>
      <c r="H55" s="42">
        <v>99.61</v>
      </c>
      <c r="I55" s="42">
        <v>103.05</v>
      </c>
      <c r="J55" s="42">
        <v>3606.75</v>
      </c>
      <c r="K55" s="43">
        <f t="shared" si="1"/>
        <v>0</v>
      </c>
      <c r="L55" s="44">
        <f t="shared" si="2"/>
        <v>3606.75</v>
      </c>
    </row>
    <row r="56" ht="15.75" customHeight="1">
      <c r="A56" s="39" t="s">
        <v>306</v>
      </c>
      <c r="B56" s="40" t="s">
        <v>307</v>
      </c>
      <c r="C56" s="39" t="s">
        <v>308</v>
      </c>
      <c r="D56" s="40" t="s">
        <v>309</v>
      </c>
      <c r="E56" s="40" t="s">
        <v>310</v>
      </c>
      <c r="F56" s="41">
        <v>70.0</v>
      </c>
      <c r="G56" s="42">
        <v>17.05</v>
      </c>
      <c r="H56" s="42">
        <v>106.47</v>
      </c>
      <c r="I56" s="42">
        <v>123.52</v>
      </c>
      <c r="J56" s="42">
        <v>8646.4</v>
      </c>
      <c r="K56" s="43">
        <f t="shared" si="1"/>
        <v>0</v>
      </c>
      <c r="L56" s="44">
        <f t="shared" si="2"/>
        <v>8646.4</v>
      </c>
    </row>
    <row r="57" ht="15.75" customHeight="1">
      <c r="A57" s="39" t="s">
        <v>313</v>
      </c>
      <c r="B57" s="40" t="s">
        <v>314</v>
      </c>
      <c r="C57" s="39" t="s">
        <v>315</v>
      </c>
      <c r="D57" s="40" t="s">
        <v>316</v>
      </c>
      <c r="E57" s="40" t="s">
        <v>317</v>
      </c>
      <c r="F57" s="41">
        <v>96.6</v>
      </c>
      <c r="G57" s="42">
        <v>21.96</v>
      </c>
      <c r="H57" s="42">
        <v>66.9</v>
      </c>
      <c r="I57" s="42">
        <v>88.86</v>
      </c>
      <c r="J57" s="42">
        <v>8583.88</v>
      </c>
      <c r="K57" s="43">
        <f t="shared" si="1"/>
        <v>0</v>
      </c>
      <c r="L57" s="44">
        <f t="shared" si="2"/>
        <v>8583.88</v>
      </c>
    </row>
    <row r="58" ht="15.75" customHeight="1">
      <c r="A58" s="39" t="s">
        <v>318</v>
      </c>
      <c r="B58" s="40" t="s">
        <v>319</v>
      </c>
      <c r="C58" s="39" t="s">
        <v>320</v>
      </c>
      <c r="D58" s="40" t="s">
        <v>321</v>
      </c>
      <c r="E58" s="40" t="s">
        <v>322</v>
      </c>
      <c r="F58" s="41">
        <v>10.0</v>
      </c>
      <c r="G58" s="42">
        <v>465.79</v>
      </c>
      <c r="H58" s="42">
        <v>177.79</v>
      </c>
      <c r="I58" s="42">
        <v>643.58</v>
      </c>
      <c r="J58" s="42">
        <v>6435.8</v>
      </c>
      <c r="K58" s="43">
        <f t="shared" si="1"/>
        <v>0</v>
      </c>
      <c r="L58" s="44">
        <f t="shared" si="2"/>
        <v>6435.8</v>
      </c>
    </row>
    <row r="59" ht="15.75" customHeight="1">
      <c r="A59" s="39" t="s">
        <v>323</v>
      </c>
      <c r="B59" s="40" t="s">
        <v>324</v>
      </c>
      <c r="C59" s="39" t="s">
        <v>325</v>
      </c>
      <c r="D59" s="40" t="s">
        <v>326</v>
      </c>
      <c r="E59" s="40" t="s">
        <v>327</v>
      </c>
      <c r="F59" s="41">
        <v>317.38</v>
      </c>
      <c r="G59" s="42">
        <v>10.79</v>
      </c>
      <c r="H59" s="42">
        <v>51.47</v>
      </c>
      <c r="I59" s="42">
        <v>62.25</v>
      </c>
      <c r="J59" s="42">
        <v>19756.91</v>
      </c>
      <c r="K59" s="43">
        <f t="shared" si="1"/>
        <v>0</v>
      </c>
      <c r="L59" s="44">
        <f t="shared" si="2"/>
        <v>19756.91</v>
      </c>
    </row>
    <row r="60" ht="15.75" customHeight="1">
      <c r="A60" s="39" t="s">
        <v>328</v>
      </c>
      <c r="B60" s="40" t="s">
        <v>329</v>
      </c>
      <c r="C60" s="39" t="s">
        <v>330</v>
      </c>
      <c r="D60" s="40" t="s">
        <v>331</v>
      </c>
      <c r="E60" s="40" t="s">
        <v>332</v>
      </c>
      <c r="F60" s="41">
        <v>93.6</v>
      </c>
      <c r="G60" s="42">
        <v>11.36</v>
      </c>
      <c r="H60" s="42">
        <v>13.13</v>
      </c>
      <c r="I60" s="42">
        <v>24.55</v>
      </c>
      <c r="J60" s="42">
        <v>2297.88</v>
      </c>
      <c r="K60" s="43">
        <f t="shared" si="1"/>
        <v>0</v>
      </c>
      <c r="L60" s="44">
        <f t="shared" si="2"/>
        <v>2297.88</v>
      </c>
    </row>
    <row r="61" ht="15.0" customHeight="1">
      <c r="A61" s="30" t="s">
        <v>335</v>
      </c>
      <c r="B61" s="33" t="s">
        <v>336</v>
      </c>
      <c r="C61" s="34"/>
      <c r="D61" s="34"/>
      <c r="E61" s="34"/>
      <c r="F61" s="34"/>
      <c r="G61" s="34"/>
      <c r="H61" s="34"/>
      <c r="I61" s="11"/>
      <c r="J61" s="36">
        <v>63985.32</v>
      </c>
      <c r="K61" s="37">
        <f t="shared" si="1"/>
        <v>0</v>
      </c>
      <c r="L61" s="38">
        <f t="shared" si="2"/>
        <v>63985.32</v>
      </c>
    </row>
    <row r="62" ht="15.75" customHeight="1">
      <c r="A62" s="39" t="s">
        <v>337</v>
      </c>
      <c r="B62" s="40" t="s">
        <v>338</v>
      </c>
      <c r="C62" s="39" t="s">
        <v>339</v>
      </c>
      <c r="D62" s="40" t="s">
        <v>340</v>
      </c>
      <c r="E62" s="40" t="s">
        <v>341</v>
      </c>
      <c r="F62" s="41">
        <v>11.9</v>
      </c>
      <c r="G62" s="42">
        <v>19.26</v>
      </c>
      <c r="H62" s="42">
        <v>1167.26</v>
      </c>
      <c r="I62" s="42">
        <v>1186.52</v>
      </c>
      <c r="J62" s="42">
        <v>14119.59</v>
      </c>
      <c r="K62" s="43">
        <f t="shared" si="1"/>
        <v>0</v>
      </c>
      <c r="L62" s="44">
        <f t="shared" si="2"/>
        <v>14119.59</v>
      </c>
    </row>
    <row r="63" ht="15.75" customHeight="1">
      <c r="A63" s="39" t="s">
        <v>342</v>
      </c>
      <c r="B63" s="40" t="s">
        <v>343</v>
      </c>
      <c r="C63" s="39" t="s">
        <v>344</v>
      </c>
      <c r="D63" s="40" t="s">
        <v>345</v>
      </c>
      <c r="E63" s="40" t="s">
        <v>346</v>
      </c>
      <c r="F63" s="41">
        <v>1.9</v>
      </c>
      <c r="G63" s="42">
        <v>19.26</v>
      </c>
      <c r="H63" s="42">
        <v>1167.26</v>
      </c>
      <c r="I63" s="42">
        <v>1186.52</v>
      </c>
      <c r="J63" s="42">
        <v>2254.39</v>
      </c>
      <c r="K63" s="43">
        <f t="shared" si="1"/>
        <v>0</v>
      </c>
      <c r="L63" s="44">
        <f t="shared" si="2"/>
        <v>2254.39</v>
      </c>
    </row>
    <row r="64" ht="15.75" customHeight="1">
      <c r="A64" s="39" t="s">
        <v>347</v>
      </c>
      <c r="B64" s="40" t="s">
        <v>348</v>
      </c>
      <c r="C64" s="39" t="s">
        <v>349</v>
      </c>
      <c r="D64" s="40" t="s">
        <v>350</v>
      </c>
      <c r="E64" s="40" t="s">
        <v>351</v>
      </c>
      <c r="F64" s="41">
        <v>7.6</v>
      </c>
      <c r="G64" s="42">
        <v>19.26</v>
      </c>
      <c r="H64" s="42">
        <v>1167.26</v>
      </c>
      <c r="I64" s="42">
        <v>1186.52</v>
      </c>
      <c r="J64" s="42">
        <v>9017.55</v>
      </c>
      <c r="K64" s="43">
        <f t="shared" si="1"/>
        <v>0</v>
      </c>
      <c r="L64" s="44">
        <f t="shared" si="2"/>
        <v>9017.55</v>
      </c>
    </row>
    <row r="65" ht="15.75" customHeight="1">
      <c r="A65" s="39" t="s">
        <v>352</v>
      </c>
      <c r="B65" s="40" t="s">
        <v>354</v>
      </c>
      <c r="C65" s="39" t="s">
        <v>355</v>
      </c>
      <c r="D65" s="40" t="s">
        <v>357</v>
      </c>
      <c r="E65" s="40" t="s">
        <v>358</v>
      </c>
      <c r="F65" s="41">
        <v>1.98</v>
      </c>
      <c r="G65" s="42">
        <v>19.26</v>
      </c>
      <c r="H65" s="42">
        <v>1167.26</v>
      </c>
      <c r="I65" s="42">
        <v>1186.52</v>
      </c>
      <c r="J65" s="42">
        <v>2349.31</v>
      </c>
      <c r="K65" s="43">
        <f t="shared" si="1"/>
        <v>0</v>
      </c>
      <c r="L65" s="44">
        <f t="shared" si="2"/>
        <v>2349.31</v>
      </c>
    </row>
    <row r="66" ht="15.75" customHeight="1">
      <c r="A66" s="39" t="s">
        <v>359</v>
      </c>
      <c r="B66" s="40" t="s">
        <v>360</v>
      </c>
      <c r="C66" s="39" t="s">
        <v>361</v>
      </c>
      <c r="D66" s="40" t="s">
        <v>362</v>
      </c>
      <c r="E66" s="40" t="s">
        <v>363</v>
      </c>
      <c r="F66" s="41">
        <v>4.2</v>
      </c>
      <c r="G66" s="42">
        <v>14.18</v>
      </c>
      <c r="H66" s="42">
        <v>865.85</v>
      </c>
      <c r="I66" s="42">
        <v>880.04</v>
      </c>
      <c r="J66" s="42">
        <v>3696.17</v>
      </c>
      <c r="K66" s="43">
        <f t="shared" si="1"/>
        <v>0</v>
      </c>
      <c r="L66" s="44">
        <f t="shared" si="2"/>
        <v>3696.17</v>
      </c>
    </row>
    <row r="67" ht="15.75" customHeight="1">
      <c r="A67" s="39" t="s">
        <v>364</v>
      </c>
      <c r="B67" s="40" t="s">
        <v>365</v>
      </c>
      <c r="C67" s="39" t="s">
        <v>366</v>
      </c>
      <c r="D67" s="40" t="s">
        <v>367</v>
      </c>
      <c r="E67" s="40" t="s">
        <v>368</v>
      </c>
      <c r="F67" s="41">
        <v>2.0</v>
      </c>
      <c r="G67" s="42">
        <v>365.32</v>
      </c>
      <c r="H67" s="42">
        <v>1555.45</v>
      </c>
      <c r="I67" s="42">
        <v>1920.77</v>
      </c>
      <c r="J67" s="42">
        <v>3841.54</v>
      </c>
      <c r="K67" s="43">
        <f t="shared" si="1"/>
        <v>0</v>
      </c>
      <c r="L67" s="44">
        <f t="shared" si="2"/>
        <v>3841.54</v>
      </c>
    </row>
    <row r="68" ht="15.75" customHeight="1">
      <c r="A68" s="39" t="s">
        <v>371</v>
      </c>
      <c r="B68" s="40" t="s">
        <v>372</v>
      </c>
      <c r="C68" s="39" t="s">
        <v>373</v>
      </c>
      <c r="D68" s="40" t="s">
        <v>374</v>
      </c>
      <c r="E68" s="40" t="s">
        <v>375</v>
      </c>
      <c r="F68" s="41">
        <v>5.0</v>
      </c>
      <c r="G68" s="42">
        <v>358.57</v>
      </c>
      <c r="H68" s="42">
        <v>1433.44</v>
      </c>
      <c r="I68" s="42">
        <v>1792.01</v>
      </c>
      <c r="J68" s="42">
        <v>8960.05</v>
      </c>
      <c r="K68" s="43">
        <f t="shared" si="1"/>
        <v>0</v>
      </c>
      <c r="L68" s="44">
        <f t="shared" si="2"/>
        <v>8960.05</v>
      </c>
    </row>
    <row r="69" ht="15.75" customHeight="1">
      <c r="A69" s="39" t="s">
        <v>376</v>
      </c>
      <c r="B69" s="40" t="s">
        <v>377</v>
      </c>
      <c r="C69" s="39" t="s">
        <v>378</v>
      </c>
      <c r="D69" s="40" t="s">
        <v>379</v>
      </c>
      <c r="E69" s="40" t="s">
        <v>380</v>
      </c>
      <c r="F69" s="41">
        <v>18.0</v>
      </c>
      <c r="G69" s="42">
        <v>36.56</v>
      </c>
      <c r="H69" s="42">
        <v>217.6</v>
      </c>
      <c r="I69" s="42">
        <v>254.16</v>
      </c>
      <c r="J69" s="42">
        <v>4574.88</v>
      </c>
      <c r="K69" s="43">
        <f t="shared" si="1"/>
        <v>0</v>
      </c>
      <c r="L69" s="44">
        <f t="shared" si="2"/>
        <v>4574.88</v>
      </c>
    </row>
    <row r="70" ht="15.75" customHeight="1">
      <c r="A70" s="39" t="s">
        <v>381</v>
      </c>
      <c r="B70" s="40" t="s">
        <v>382</v>
      </c>
      <c r="C70" s="39" t="s">
        <v>383</v>
      </c>
      <c r="D70" s="40" t="s">
        <v>384</v>
      </c>
      <c r="E70" s="40" t="s">
        <v>385</v>
      </c>
      <c r="F70" s="41">
        <v>6.0</v>
      </c>
      <c r="G70" s="42">
        <v>47.75</v>
      </c>
      <c r="H70" s="42">
        <v>242.36</v>
      </c>
      <c r="I70" s="42">
        <v>290.11</v>
      </c>
      <c r="J70" s="42">
        <v>1740.66</v>
      </c>
      <c r="K70" s="43">
        <f t="shared" si="1"/>
        <v>0</v>
      </c>
      <c r="L70" s="44">
        <f t="shared" si="2"/>
        <v>1740.66</v>
      </c>
    </row>
    <row r="71" ht="15.75" customHeight="1">
      <c r="A71" s="39" t="s">
        <v>387</v>
      </c>
      <c r="B71" s="40" t="s">
        <v>389</v>
      </c>
      <c r="C71" s="39" t="s">
        <v>390</v>
      </c>
      <c r="D71" s="40" t="s">
        <v>391</v>
      </c>
      <c r="E71" s="40" t="s">
        <v>392</v>
      </c>
      <c r="F71" s="41">
        <v>10.5</v>
      </c>
      <c r="G71" s="42">
        <v>0.0</v>
      </c>
      <c r="H71" s="42">
        <v>1279.16</v>
      </c>
      <c r="I71" s="42">
        <v>1279.16</v>
      </c>
      <c r="J71" s="42">
        <v>13431.18</v>
      </c>
      <c r="K71" s="43">
        <f t="shared" si="1"/>
        <v>0</v>
      </c>
      <c r="L71" s="44">
        <f t="shared" si="2"/>
        <v>13431.18</v>
      </c>
    </row>
    <row r="72" ht="15.0" customHeight="1">
      <c r="A72" s="30" t="s">
        <v>393</v>
      </c>
      <c r="B72" s="33" t="s">
        <v>394</v>
      </c>
      <c r="C72" s="34"/>
      <c r="D72" s="34"/>
      <c r="E72" s="34"/>
      <c r="F72" s="34"/>
      <c r="G72" s="34"/>
      <c r="H72" s="34"/>
      <c r="I72" s="11"/>
      <c r="J72" s="36">
        <v>70930.74</v>
      </c>
      <c r="K72" s="37">
        <f t="shared" si="1"/>
        <v>0</v>
      </c>
      <c r="L72" s="38">
        <f t="shared" si="2"/>
        <v>70930.74</v>
      </c>
    </row>
    <row r="73" ht="15.75" customHeight="1">
      <c r="A73" s="39" t="s">
        <v>395</v>
      </c>
      <c r="B73" s="40" t="s">
        <v>396</v>
      </c>
      <c r="C73" s="39" t="s">
        <v>397</v>
      </c>
      <c r="D73" s="40" t="s">
        <v>398</v>
      </c>
      <c r="E73" s="40" t="s">
        <v>399</v>
      </c>
      <c r="F73" s="41">
        <v>35.2</v>
      </c>
      <c r="G73" s="42">
        <v>39.99</v>
      </c>
      <c r="H73" s="42">
        <v>969.26</v>
      </c>
      <c r="I73" s="42">
        <v>1009.25</v>
      </c>
      <c r="J73" s="42">
        <v>35525.6</v>
      </c>
      <c r="K73" s="43">
        <f t="shared" si="1"/>
        <v>0</v>
      </c>
      <c r="L73" s="44">
        <f t="shared" si="2"/>
        <v>35525.6</v>
      </c>
    </row>
    <row r="74" ht="15.75" customHeight="1">
      <c r="A74" s="39" t="s">
        <v>402</v>
      </c>
      <c r="B74" s="40" t="s">
        <v>403</v>
      </c>
      <c r="C74" s="39" t="s">
        <v>404</v>
      </c>
      <c r="D74" s="40" t="s">
        <v>405</v>
      </c>
      <c r="E74" s="40" t="s">
        <v>406</v>
      </c>
      <c r="F74" s="41">
        <v>43.0</v>
      </c>
      <c r="G74" s="42">
        <v>0.0</v>
      </c>
      <c r="H74" s="42">
        <v>201.76</v>
      </c>
      <c r="I74" s="42">
        <v>201.76</v>
      </c>
      <c r="J74" s="42">
        <v>8675.68</v>
      </c>
      <c r="K74" s="43">
        <f t="shared" si="1"/>
        <v>0</v>
      </c>
      <c r="L74" s="44">
        <f t="shared" si="2"/>
        <v>8675.68</v>
      </c>
    </row>
    <row r="75" ht="15.75" customHeight="1">
      <c r="A75" s="39" t="s">
        <v>407</v>
      </c>
      <c r="B75" s="40" t="s">
        <v>408</v>
      </c>
      <c r="C75" s="39" t="s">
        <v>409</v>
      </c>
      <c r="D75" s="40" t="s">
        <v>410</v>
      </c>
      <c r="E75" s="40" t="s">
        <v>411</v>
      </c>
      <c r="F75" s="41">
        <v>1.0</v>
      </c>
      <c r="G75" s="42">
        <v>0.0</v>
      </c>
      <c r="H75" s="42">
        <v>550.26</v>
      </c>
      <c r="I75" s="42">
        <v>550.26</v>
      </c>
      <c r="J75" s="42">
        <v>550.26</v>
      </c>
      <c r="K75" s="43">
        <f t="shared" si="1"/>
        <v>0</v>
      </c>
      <c r="L75" s="44">
        <f t="shared" si="2"/>
        <v>550.26</v>
      </c>
    </row>
    <row r="76" ht="15.75" customHeight="1">
      <c r="A76" s="39" t="s">
        <v>412</v>
      </c>
      <c r="B76" s="40" t="s">
        <v>413</v>
      </c>
      <c r="C76" s="39" t="s">
        <v>414</v>
      </c>
      <c r="D76" s="40" t="s">
        <v>415</v>
      </c>
      <c r="E76" s="40" t="s">
        <v>416</v>
      </c>
      <c r="F76" s="41">
        <v>450.0</v>
      </c>
      <c r="G76" s="42">
        <v>22.02</v>
      </c>
      <c r="H76" s="42">
        <v>30.16</v>
      </c>
      <c r="I76" s="42">
        <v>52.3</v>
      </c>
      <c r="J76" s="42">
        <v>23535.0</v>
      </c>
      <c r="K76" s="43">
        <f t="shared" si="1"/>
        <v>0</v>
      </c>
      <c r="L76" s="44">
        <f t="shared" si="2"/>
        <v>23535</v>
      </c>
    </row>
    <row r="77" ht="15.75" customHeight="1">
      <c r="A77" s="39" t="s">
        <v>417</v>
      </c>
      <c r="B77" s="40" t="s">
        <v>418</v>
      </c>
      <c r="C77" s="39" t="s">
        <v>419</v>
      </c>
      <c r="D77" s="40" t="s">
        <v>420</v>
      </c>
      <c r="E77" s="40" t="s">
        <v>421</v>
      </c>
      <c r="F77" s="41">
        <v>36.0</v>
      </c>
      <c r="G77" s="42">
        <v>22.02</v>
      </c>
      <c r="H77" s="42">
        <v>51.32</v>
      </c>
      <c r="I77" s="42">
        <v>73.45</v>
      </c>
      <c r="J77" s="42">
        <v>2644.2</v>
      </c>
      <c r="K77" s="43">
        <f t="shared" si="1"/>
        <v>0</v>
      </c>
      <c r="L77" s="44">
        <f t="shared" si="2"/>
        <v>2644.2</v>
      </c>
    </row>
    <row r="78" ht="15.0" customHeight="1">
      <c r="A78" s="30" t="s">
        <v>424</v>
      </c>
      <c r="B78" s="33" t="s">
        <v>425</v>
      </c>
      <c r="C78" s="34"/>
      <c r="D78" s="34"/>
      <c r="E78" s="34"/>
      <c r="F78" s="34"/>
      <c r="G78" s="34"/>
      <c r="H78" s="34"/>
      <c r="I78" s="11"/>
      <c r="J78" s="36">
        <v>87214.16</v>
      </c>
      <c r="K78" s="37">
        <f t="shared" si="1"/>
        <v>0</v>
      </c>
      <c r="L78" s="38">
        <f t="shared" si="2"/>
        <v>87214.16</v>
      </c>
    </row>
    <row r="79" ht="15.0" customHeight="1">
      <c r="A79" s="30" t="s">
        <v>426</v>
      </c>
      <c r="B79" s="33" t="s">
        <v>427</v>
      </c>
      <c r="C79" s="34"/>
      <c r="D79" s="34"/>
      <c r="E79" s="34"/>
      <c r="F79" s="34"/>
      <c r="G79" s="34"/>
      <c r="H79" s="34"/>
      <c r="I79" s="11"/>
      <c r="J79" s="36">
        <v>25732.56</v>
      </c>
      <c r="K79" s="37">
        <f t="shared" si="1"/>
        <v>0</v>
      </c>
      <c r="L79" s="38">
        <f t="shared" si="2"/>
        <v>25732.56</v>
      </c>
    </row>
    <row r="80" ht="15.75" customHeight="1">
      <c r="A80" s="39" t="s">
        <v>428</v>
      </c>
      <c r="B80" s="40" t="s">
        <v>429</v>
      </c>
      <c r="C80" s="39" t="s">
        <v>430</v>
      </c>
      <c r="D80" s="40" t="s">
        <v>431</v>
      </c>
      <c r="E80" s="40" t="s">
        <v>432</v>
      </c>
      <c r="F80" s="41">
        <v>285.4</v>
      </c>
      <c r="G80" s="42">
        <v>6.7</v>
      </c>
      <c r="H80" s="42">
        <v>4.21</v>
      </c>
      <c r="I80" s="42">
        <v>10.91</v>
      </c>
      <c r="J80" s="42">
        <v>3113.71</v>
      </c>
      <c r="K80" s="43">
        <f t="shared" si="1"/>
        <v>0</v>
      </c>
      <c r="L80" s="44">
        <f t="shared" si="2"/>
        <v>3113.71</v>
      </c>
    </row>
    <row r="81" ht="15.75" customHeight="1">
      <c r="A81" s="39" t="s">
        <v>433</v>
      </c>
      <c r="B81" s="40" t="s">
        <v>434</v>
      </c>
      <c r="C81" s="39" t="s">
        <v>435</v>
      </c>
      <c r="D81" s="40" t="s">
        <v>436</v>
      </c>
      <c r="E81" s="40" t="s">
        <v>437</v>
      </c>
      <c r="F81" s="41">
        <v>285.4</v>
      </c>
      <c r="G81" s="42">
        <v>39.26</v>
      </c>
      <c r="H81" s="42">
        <v>33.6</v>
      </c>
      <c r="I81" s="42">
        <v>72.87</v>
      </c>
      <c r="J81" s="42">
        <v>20797.1</v>
      </c>
      <c r="K81" s="43">
        <f t="shared" si="1"/>
        <v>0</v>
      </c>
      <c r="L81" s="44">
        <f t="shared" si="2"/>
        <v>20797.1</v>
      </c>
    </row>
    <row r="82" ht="15.75" customHeight="1">
      <c r="A82" s="39" t="s">
        <v>438</v>
      </c>
      <c r="B82" s="40" t="s">
        <v>439</v>
      </c>
      <c r="C82" s="39" t="s">
        <v>440</v>
      </c>
      <c r="D82" s="40" t="s">
        <v>441</v>
      </c>
      <c r="E82" s="40" t="s">
        <v>443</v>
      </c>
      <c r="F82" s="41">
        <v>25.0</v>
      </c>
      <c r="G82" s="42">
        <v>39.26</v>
      </c>
      <c r="H82" s="42">
        <v>33.6</v>
      </c>
      <c r="I82" s="42">
        <v>72.87</v>
      </c>
      <c r="J82" s="42">
        <v>1821.75</v>
      </c>
      <c r="K82" s="43">
        <f t="shared" si="1"/>
        <v>0</v>
      </c>
      <c r="L82" s="44">
        <f t="shared" si="2"/>
        <v>1821.75</v>
      </c>
    </row>
    <row r="83" ht="15.0" customHeight="1">
      <c r="A83" s="30" t="s">
        <v>445</v>
      </c>
      <c r="B83" s="33" t="s">
        <v>446</v>
      </c>
      <c r="C83" s="34"/>
      <c r="D83" s="34"/>
      <c r="E83" s="34"/>
      <c r="F83" s="34"/>
      <c r="G83" s="34"/>
      <c r="H83" s="34"/>
      <c r="I83" s="11"/>
      <c r="J83" s="36">
        <v>43749.04</v>
      </c>
      <c r="K83" s="37">
        <f t="shared" si="1"/>
        <v>0</v>
      </c>
      <c r="L83" s="38">
        <f t="shared" si="2"/>
        <v>43749.04</v>
      </c>
    </row>
    <row r="84" ht="15.75" customHeight="1">
      <c r="A84" s="39" t="s">
        <v>447</v>
      </c>
      <c r="B84" s="40" t="s">
        <v>448</v>
      </c>
      <c r="C84" s="39" t="s">
        <v>449</v>
      </c>
      <c r="D84" s="40" t="s">
        <v>450</v>
      </c>
      <c r="E84" s="40" t="s">
        <v>451</v>
      </c>
      <c r="F84" s="41">
        <v>664.0</v>
      </c>
      <c r="G84" s="42">
        <v>3.03</v>
      </c>
      <c r="H84" s="42">
        <v>3.09</v>
      </c>
      <c r="I84" s="42">
        <v>6.13</v>
      </c>
      <c r="J84" s="42">
        <v>4070.32</v>
      </c>
      <c r="K84" s="43">
        <f t="shared" si="1"/>
        <v>0</v>
      </c>
      <c r="L84" s="44">
        <f t="shared" si="2"/>
        <v>4070.32</v>
      </c>
    </row>
    <row r="85" ht="15.75" customHeight="1">
      <c r="A85" s="39" t="s">
        <v>453</v>
      </c>
      <c r="B85" s="40" t="s">
        <v>455</v>
      </c>
      <c r="C85" s="39" t="s">
        <v>456</v>
      </c>
      <c r="D85" s="40" t="s">
        <v>457</v>
      </c>
      <c r="E85" s="40" t="s">
        <v>458</v>
      </c>
      <c r="F85" s="41">
        <v>664.0</v>
      </c>
      <c r="G85" s="42">
        <v>19.47</v>
      </c>
      <c r="H85" s="42">
        <v>23.55</v>
      </c>
      <c r="I85" s="42">
        <v>43.02</v>
      </c>
      <c r="J85" s="42">
        <v>28565.28</v>
      </c>
      <c r="K85" s="43">
        <f t="shared" si="1"/>
        <v>0</v>
      </c>
      <c r="L85" s="44">
        <f t="shared" si="2"/>
        <v>28565.28</v>
      </c>
    </row>
    <row r="86" ht="15.75" customHeight="1">
      <c r="A86" s="39" t="s">
        <v>459</v>
      </c>
      <c r="B86" s="40" t="s">
        <v>460</v>
      </c>
      <c r="C86" s="39" t="s">
        <v>461</v>
      </c>
      <c r="D86" s="40" t="s">
        <v>462</v>
      </c>
      <c r="E86" s="40" t="s">
        <v>463</v>
      </c>
      <c r="F86" s="41">
        <v>137.0</v>
      </c>
      <c r="G86" s="42">
        <v>26.67</v>
      </c>
      <c r="H86" s="42">
        <v>54.45</v>
      </c>
      <c r="I86" s="42">
        <v>81.12</v>
      </c>
      <c r="J86" s="42">
        <v>11113.44</v>
      </c>
      <c r="K86" s="43">
        <f t="shared" si="1"/>
        <v>0</v>
      </c>
      <c r="L86" s="44">
        <f t="shared" si="2"/>
        <v>11113.44</v>
      </c>
    </row>
    <row r="87" ht="15.0" customHeight="1">
      <c r="A87" s="30" t="s">
        <v>464</v>
      </c>
      <c r="B87" s="33" t="s">
        <v>466</v>
      </c>
      <c r="C87" s="34"/>
      <c r="D87" s="34"/>
      <c r="E87" s="34"/>
      <c r="F87" s="34"/>
      <c r="G87" s="34"/>
      <c r="H87" s="34"/>
      <c r="I87" s="11"/>
      <c r="J87" s="36">
        <v>17732.56</v>
      </c>
      <c r="K87" s="37">
        <f t="shared" si="1"/>
        <v>0</v>
      </c>
      <c r="L87" s="38">
        <f t="shared" si="2"/>
        <v>17732.56</v>
      </c>
    </row>
    <row r="88" ht="15.75" customHeight="1">
      <c r="A88" s="39" t="s">
        <v>468</v>
      </c>
      <c r="B88" s="40" t="s">
        <v>469</v>
      </c>
      <c r="C88" s="39" t="s">
        <v>470</v>
      </c>
      <c r="D88" s="40" t="s">
        <v>471</v>
      </c>
      <c r="E88" s="40" t="s">
        <v>472</v>
      </c>
      <c r="F88" s="41">
        <v>271.93</v>
      </c>
      <c r="G88" s="42">
        <v>1.65</v>
      </c>
      <c r="H88" s="42">
        <v>6.41</v>
      </c>
      <c r="I88" s="42">
        <v>8.06</v>
      </c>
      <c r="J88" s="42">
        <v>2191.76</v>
      </c>
      <c r="K88" s="43">
        <f t="shared" si="1"/>
        <v>0</v>
      </c>
      <c r="L88" s="44">
        <f t="shared" si="2"/>
        <v>2191.76</v>
      </c>
    </row>
    <row r="89" ht="15.75" customHeight="1">
      <c r="A89" s="39" t="s">
        <v>475</v>
      </c>
      <c r="B89" s="40" t="s">
        <v>476</v>
      </c>
      <c r="C89" s="39" t="s">
        <v>477</v>
      </c>
      <c r="D89" s="40" t="s">
        <v>478</v>
      </c>
      <c r="E89" s="40" t="s">
        <v>479</v>
      </c>
      <c r="F89" s="41">
        <v>271.93</v>
      </c>
      <c r="G89" s="42">
        <v>30.28</v>
      </c>
      <c r="H89" s="42">
        <v>26.88</v>
      </c>
      <c r="I89" s="42">
        <v>57.15</v>
      </c>
      <c r="J89" s="42">
        <v>15540.8</v>
      </c>
      <c r="K89" s="43">
        <f t="shared" si="1"/>
        <v>0</v>
      </c>
      <c r="L89" s="44">
        <f t="shared" si="2"/>
        <v>15540.8</v>
      </c>
    </row>
    <row r="90" ht="15.0" customHeight="1">
      <c r="A90" s="30" t="s">
        <v>480</v>
      </c>
      <c r="B90" s="33" t="s">
        <v>481</v>
      </c>
      <c r="C90" s="34"/>
      <c r="D90" s="34"/>
      <c r="E90" s="34"/>
      <c r="F90" s="34"/>
      <c r="G90" s="34"/>
      <c r="H90" s="34"/>
      <c r="I90" s="11"/>
      <c r="J90" s="36">
        <v>23594.8</v>
      </c>
      <c r="K90" s="37">
        <f t="shared" si="1"/>
        <v>0</v>
      </c>
      <c r="L90" s="38">
        <f t="shared" si="2"/>
        <v>23594.8</v>
      </c>
    </row>
    <row r="91" ht="15.75" customHeight="1">
      <c r="A91" s="39" t="s">
        <v>482</v>
      </c>
      <c r="B91" s="40" t="s">
        <v>483</v>
      </c>
      <c r="C91" s="39" t="s">
        <v>485</v>
      </c>
      <c r="D91" s="40" t="s">
        <v>487</v>
      </c>
      <c r="E91" s="40" t="s">
        <v>488</v>
      </c>
      <c r="F91" s="41">
        <v>995.32</v>
      </c>
      <c r="G91" s="42">
        <v>2.36</v>
      </c>
      <c r="H91" s="42">
        <v>2.57</v>
      </c>
      <c r="I91" s="42">
        <v>4.93</v>
      </c>
      <c r="J91" s="42">
        <v>4906.93</v>
      </c>
      <c r="K91" s="43">
        <f t="shared" si="1"/>
        <v>0</v>
      </c>
      <c r="L91" s="44">
        <f t="shared" si="2"/>
        <v>4906.93</v>
      </c>
    </row>
    <row r="92" ht="15.75" customHeight="1">
      <c r="A92" s="39" t="s">
        <v>489</v>
      </c>
      <c r="B92" s="40" t="s">
        <v>490</v>
      </c>
      <c r="C92" s="39" t="s">
        <v>491</v>
      </c>
      <c r="D92" s="40" t="s">
        <v>492</v>
      </c>
      <c r="E92" s="40" t="s">
        <v>493</v>
      </c>
      <c r="F92" s="41">
        <v>995.32</v>
      </c>
      <c r="G92" s="42">
        <v>5.81</v>
      </c>
      <c r="H92" s="42">
        <v>11.42</v>
      </c>
      <c r="I92" s="42">
        <v>17.23</v>
      </c>
      <c r="J92" s="42">
        <v>17149.36</v>
      </c>
      <c r="K92" s="43">
        <f t="shared" si="1"/>
        <v>0</v>
      </c>
      <c r="L92" s="44">
        <f t="shared" si="2"/>
        <v>17149.36</v>
      </c>
    </row>
    <row r="93" ht="15.75" customHeight="1">
      <c r="A93" s="39" t="s">
        <v>494</v>
      </c>
      <c r="B93" s="40" t="s">
        <v>495</v>
      </c>
      <c r="C93" s="39" t="s">
        <v>496</v>
      </c>
      <c r="D93" s="40" t="s">
        <v>497</v>
      </c>
      <c r="E93" s="40" t="s">
        <v>498</v>
      </c>
      <c r="F93" s="41">
        <v>68.5</v>
      </c>
      <c r="G93" s="42">
        <v>10.74</v>
      </c>
      <c r="H93" s="42">
        <v>11.73</v>
      </c>
      <c r="I93" s="42">
        <v>22.46</v>
      </c>
      <c r="J93" s="42">
        <v>1538.51</v>
      </c>
      <c r="K93" s="43">
        <f t="shared" si="1"/>
        <v>0</v>
      </c>
      <c r="L93" s="44">
        <f t="shared" si="2"/>
        <v>1538.51</v>
      </c>
    </row>
    <row r="94" ht="15.0" customHeight="1">
      <c r="A94" s="30" t="s">
        <v>501</v>
      </c>
      <c r="B94" s="33" t="s">
        <v>502</v>
      </c>
      <c r="C94" s="34"/>
      <c r="D94" s="34"/>
      <c r="E94" s="34"/>
      <c r="F94" s="34"/>
      <c r="G94" s="34"/>
      <c r="H94" s="34"/>
      <c r="I94" s="11"/>
      <c r="J94" s="36">
        <v>66947.54</v>
      </c>
      <c r="K94" s="37">
        <f t="shared" si="1"/>
        <v>0</v>
      </c>
      <c r="L94" s="38">
        <f t="shared" si="2"/>
        <v>66947.54</v>
      </c>
    </row>
    <row r="95" ht="15.75" customHeight="1">
      <c r="A95" s="39" t="s">
        <v>503</v>
      </c>
      <c r="B95" s="40" t="s">
        <v>504</v>
      </c>
      <c r="C95" s="39" t="s">
        <v>505</v>
      </c>
      <c r="D95" s="40" t="s">
        <v>506</v>
      </c>
      <c r="E95" s="40" t="s">
        <v>507</v>
      </c>
      <c r="F95" s="41">
        <v>271.93</v>
      </c>
      <c r="G95" s="42">
        <v>18.42</v>
      </c>
      <c r="H95" s="42">
        <v>117.87</v>
      </c>
      <c r="I95" s="42">
        <v>136.29</v>
      </c>
      <c r="J95" s="42">
        <v>37061.34</v>
      </c>
      <c r="K95" s="43">
        <f t="shared" si="1"/>
        <v>0</v>
      </c>
      <c r="L95" s="44">
        <f t="shared" si="2"/>
        <v>37061.34</v>
      </c>
    </row>
    <row r="96" ht="15.75" customHeight="1">
      <c r="A96" s="39" t="s">
        <v>508</v>
      </c>
      <c r="B96" s="40" t="s">
        <v>509</v>
      </c>
      <c r="C96" s="39" t="s">
        <v>510</v>
      </c>
      <c r="D96" s="40" t="s">
        <v>511</v>
      </c>
      <c r="E96" s="40" t="s">
        <v>512</v>
      </c>
      <c r="F96" s="41">
        <v>181.48</v>
      </c>
      <c r="G96" s="42">
        <v>3.18</v>
      </c>
      <c r="H96" s="42">
        <v>11.0</v>
      </c>
      <c r="I96" s="42">
        <v>14.18</v>
      </c>
      <c r="J96" s="42">
        <v>2573.39</v>
      </c>
      <c r="K96" s="43">
        <f t="shared" si="1"/>
        <v>0</v>
      </c>
      <c r="L96" s="44">
        <f t="shared" si="2"/>
        <v>2573.39</v>
      </c>
    </row>
    <row r="97" ht="15.75" customHeight="1">
      <c r="A97" s="39" t="s">
        <v>515</v>
      </c>
      <c r="B97" s="40" t="s">
        <v>516</v>
      </c>
      <c r="C97" s="39" t="s">
        <v>517</v>
      </c>
      <c r="D97" s="40" t="s">
        <v>518</v>
      </c>
      <c r="E97" s="40" t="s">
        <v>519</v>
      </c>
      <c r="F97" s="41">
        <v>34.2</v>
      </c>
      <c r="G97" s="42">
        <v>33.91</v>
      </c>
      <c r="H97" s="42">
        <v>130.63</v>
      </c>
      <c r="I97" s="42">
        <v>164.54</v>
      </c>
      <c r="J97" s="42">
        <v>5627.27</v>
      </c>
      <c r="K97" s="43">
        <f t="shared" si="1"/>
        <v>0</v>
      </c>
      <c r="L97" s="44">
        <f t="shared" si="2"/>
        <v>5627.27</v>
      </c>
    </row>
    <row r="98" ht="15.75" customHeight="1">
      <c r="A98" s="39" t="s">
        <v>520</v>
      </c>
      <c r="B98" s="40" t="s">
        <v>521</v>
      </c>
      <c r="C98" s="39" t="s">
        <v>522</v>
      </c>
      <c r="D98" s="40" t="s">
        <v>523</v>
      </c>
      <c r="E98" s="40" t="s">
        <v>524</v>
      </c>
      <c r="F98" s="41">
        <v>7.0</v>
      </c>
      <c r="G98" s="42">
        <v>33.91</v>
      </c>
      <c r="H98" s="42">
        <v>130.63</v>
      </c>
      <c r="I98" s="42">
        <v>164.54</v>
      </c>
      <c r="J98" s="42">
        <v>1151.78</v>
      </c>
      <c r="K98" s="43">
        <f t="shared" si="1"/>
        <v>0</v>
      </c>
      <c r="L98" s="44">
        <f t="shared" si="2"/>
        <v>1151.78</v>
      </c>
    </row>
    <row r="99" ht="15.75" customHeight="1">
      <c r="A99" s="39" t="s">
        <v>525</v>
      </c>
      <c r="B99" s="40" t="s">
        <v>527</v>
      </c>
      <c r="C99" s="39" t="s">
        <v>529</v>
      </c>
      <c r="D99" s="40" t="s">
        <v>530</v>
      </c>
      <c r="E99" s="40" t="s">
        <v>531</v>
      </c>
      <c r="F99" s="41">
        <v>262.82</v>
      </c>
      <c r="G99" s="42">
        <v>16.85</v>
      </c>
      <c r="H99" s="42">
        <v>38.37</v>
      </c>
      <c r="I99" s="42">
        <v>55.22</v>
      </c>
      <c r="J99" s="42">
        <v>14512.92</v>
      </c>
      <c r="K99" s="43">
        <f t="shared" si="1"/>
        <v>0</v>
      </c>
      <c r="L99" s="44">
        <f t="shared" si="2"/>
        <v>14512.92</v>
      </c>
    </row>
    <row r="100" ht="15.75" customHeight="1">
      <c r="A100" s="39" t="s">
        <v>532</v>
      </c>
      <c r="B100" s="40" t="s">
        <v>533</v>
      </c>
      <c r="C100" s="39" t="s">
        <v>534</v>
      </c>
      <c r="D100" s="40" t="s">
        <v>535</v>
      </c>
      <c r="E100" s="40" t="s">
        <v>536</v>
      </c>
      <c r="F100" s="41">
        <v>88.14</v>
      </c>
      <c r="G100" s="42">
        <v>21.34</v>
      </c>
      <c r="H100" s="42">
        <v>46.97</v>
      </c>
      <c r="I100" s="42">
        <v>68.31</v>
      </c>
      <c r="J100" s="42">
        <v>6020.84</v>
      </c>
      <c r="K100" s="43">
        <f t="shared" si="1"/>
        <v>0</v>
      </c>
      <c r="L100" s="44">
        <f t="shared" si="2"/>
        <v>6020.84</v>
      </c>
    </row>
    <row r="101" ht="15.0" customHeight="1">
      <c r="A101" s="30" t="s">
        <v>538</v>
      </c>
      <c r="B101" s="33" t="s">
        <v>540</v>
      </c>
      <c r="C101" s="34"/>
      <c r="D101" s="34"/>
      <c r="E101" s="34"/>
      <c r="F101" s="34"/>
      <c r="G101" s="34"/>
      <c r="H101" s="34"/>
      <c r="I101" s="11"/>
      <c r="J101" s="36">
        <v>39301.03</v>
      </c>
      <c r="K101" s="37">
        <f t="shared" si="1"/>
        <v>0</v>
      </c>
      <c r="L101" s="38">
        <f t="shared" si="2"/>
        <v>39301.03</v>
      </c>
    </row>
    <row r="102" ht="15.75" customHeight="1">
      <c r="A102" s="39" t="s">
        <v>541</v>
      </c>
      <c r="B102" s="40" t="s">
        <v>542</v>
      </c>
      <c r="C102" s="39" t="s">
        <v>543</v>
      </c>
      <c r="D102" s="40" t="s">
        <v>544</v>
      </c>
      <c r="E102" s="40" t="s">
        <v>545</v>
      </c>
      <c r="F102" s="41">
        <v>175.0</v>
      </c>
      <c r="G102" s="42">
        <v>1.16</v>
      </c>
      <c r="H102" s="42">
        <v>2.6</v>
      </c>
      <c r="I102" s="42">
        <v>3.77</v>
      </c>
      <c r="J102" s="42">
        <v>659.75</v>
      </c>
      <c r="K102" s="43">
        <f t="shared" si="1"/>
        <v>0</v>
      </c>
      <c r="L102" s="44">
        <f t="shared" si="2"/>
        <v>659.75</v>
      </c>
    </row>
    <row r="103" ht="15.75" customHeight="1">
      <c r="A103" s="39" t="s">
        <v>546</v>
      </c>
      <c r="B103" s="40" t="s">
        <v>547</v>
      </c>
      <c r="C103" s="39" t="s">
        <v>548</v>
      </c>
      <c r="D103" s="40" t="s">
        <v>549</v>
      </c>
      <c r="E103" s="40" t="s">
        <v>550</v>
      </c>
      <c r="F103" s="41">
        <v>18.6</v>
      </c>
      <c r="G103" s="42">
        <v>13.98</v>
      </c>
      <c r="H103" s="42">
        <v>48.68</v>
      </c>
      <c r="I103" s="42">
        <v>62.66</v>
      </c>
      <c r="J103" s="42">
        <v>1165.48</v>
      </c>
      <c r="K103" s="43">
        <f t="shared" si="1"/>
        <v>0</v>
      </c>
      <c r="L103" s="44">
        <f t="shared" si="2"/>
        <v>1165.48</v>
      </c>
    </row>
    <row r="104" ht="15.75" customHeight="1">
      <c r="A104" s="39" t="s">
        <v>553</v>
      </c>
      <c r="B104" s="40" t="s">
        <v>554</v>
      </c>
      <c r="C104" s="39" t="s">
        <v>555</v>
      </c>
      <c r="D104" s="40" t="s">
        <v>556</v>
      </c>
      <c r="E104" s="40" t="s">
        <v>557</v>
      </c>
      <c r="F104" s="41">
        <v>175.0</v>
      </c>
      <c r="G104" s="42">
        <v>14.93</v>
      </c>
      <c r="H104" s="42">
        <v>84.91</v>
      </c>
      <c r="I104" s="42">
        <v>99.84</v>
      </c>
      <c r="J104" s="42">
        <v>17472.0</v>
      </c>
      <c r="K104" s="43">
        <f t="shared" si="1"/>
        <v>0</v>
      </c>
      <c r="L104" s="44">
        <f t="shared" si="2"/>
        <v>17472</v>
      </c>
    </row>
    <row r="105" ht="15.75" customHeight="1">
      <c r="A105" s="39" t="s">
        <v>558</v>
      </c>
      <c r="B105" s="40" t="s">
        <v>559</v>
      </c>
      <c r="C105" s="39" t="s">
        <v>560</v>
      </c>
      <c r="D105" s="40" t="s">
        <v>561</v>
      </c>
      <c r="E105" s="40" t="s">
        <v>562</v>
      </c>
      <c r="F105" s="41">
        <v>170.0</v>
      </c>
      <c r="G105" s="42">
        <v>5.73</v>
      </c>
      <c r="H105" s="42">
        <v>88.07</v>
      </c>
      <c r="I105" s="42">
        <v>93.8</v>
      </c>
      <c r="J105" s="42">
        <v>15946.0</v>
      </c>
      <c r="K105" s="43">
        <f t="shared" si="1"/>
        <v>0</v>
      </c>
      <c r="L105" s="44">
        <f t="shared" si="2"/>
        <v>15946</v>
      </c>
    </row>
    <row r="106" ht="15.75" customHeight="1">
      <c r="A106" s="39" t="s">
        <v>563</v>
      </c>
      <c r="B106" s="40" t="s">
        <v>564</v>
      </c>
      <c r="C106" s="39" t="s">
        <v>565</v>
      </c>
      <c r="D106" s="40" t="s">
        <v>566</v>
      </c>
      <c r="E106" s="40" t="s">
        <v>567</v>
      </c>
      <c r="F106" s="41">
        <v>10.0</v>
      </c>
      <c r="G106" s="42">
        <v>46.7</v>
      </c>
      <c r="H106" s="42">
        <v>143.68</v>
      </c>
      <c r="I106" s="42">
        <v>190.38</v>
      </c>
      <c r="J106" s="42">
        <v>1903.8</v>
      </c>
      <c r="K106" s="43">
        <f t="shared" si="1"/>
        <v>0</v>
      </c>
      <c r="L106" s="44">
        <f t="shared" si="2"/>
        <v>1903.8</v>
      </c>
    </row>
    <row r="107" ht="15.75" customHeight="1">
      <c r="A107" s="39" t="s">
        <v>568</v>
      </c>
      <c r="B107" s="40" t="s">
        <v>569</v>
      </c>
      <c r="C107" s="39" t="s">
        <v>570</v>
      </c>
      <c r="D107" s="40" t="s">
        <v>571</v>
      </c>
      <c r="E107" s="40" t="s">
        <v>572</v>
      </c>
      <c r="F107" s="41">
        <v>50.0</v>
      </c>
      <c r="G107" s="42">
        <v>10.175</v>
      </c>
      <c r="H107" s="42">
        <v>32.91</v>
      </c>
      <c r="I107" s="42">
        <v>43.08</v>
      </c>
      <c r="J107" s="42">
        <v>2154.0</v>
      </c>
      <c r="K107" s="43">
        <f t="shared" si="1"/>
        <v>0</v>
      </c>
      <c r="L107" s="44">
        <f t="shared" si="2"/>
        <v>2154</v>
      </c>
    </row>
    <row r="108" ht="15.0" customHeight="1">
      <c r="A108" s="30" t="s">
        <v>573</v>
      </c>
      <c r="B108" s="33" t="s">
        <v>574</v>
      </c>
      <c r="C108" s="34"/>
      <c r="D108" s="34"/>
      <c r="E108" s="34"/>
      <c r="F108" s="34"/>
      <c r="G108" s="34"/>
      <c r="H108" s="34"/>
      <c r="I108" s="11"/>
      <c r="J108" s="36">
        <v>83152.11</v>
      </c>
      <c r="K108" s="37">
        <f t="shared" si="1"/>
        <v>0</v>
      </c>
      <c r="L108" s="38">
        <f t="shared" si="2"/>
        <v>83152.11</v>
      </c>
    </row>
    <row r="109" ht="15.0" customHeight="1">
      <c r="A109" s="30" t="s">
        <v>575</v>
      </c>
      <c r="B109" s="33" t="s">
        <v>576</v>
      </c>
      <c r="C109" s="34"/>
      <c r="D109" s="34"/>
      <c r="E109" s="34"/>
      <c r="F109" s="34"/>
      <c r="G109" s="34"/>
      <c r="H109" s="34"/>
      <c r="I109" s="11"/>
      <c r="J109" s="36">
        <v>83152.11</v>
      </c>
      <c r="K109" s="37">
        <f t="shared" si="1"/>
        <v>0</v>
      </c>
      <c r="L109" s="38">
        <f t="shared" si="2"/>
        <v>83152.11</v>
      </c>
    </row>
    <row r="110" ht="15.75" customHeight="1">
      <c r="A110" s="39" t="s">
        <v>577</v>
      </c>
      <c r="B110" s="40" t="s">
        <v>578</v>
      </c>
      <c r="C110" s="39" t="s">
        <v>579</v>
      </c>
      <c r="D110" s="40" t="s">
        <v>580</v>
      </c>
      <c r="E110" s="40" t="s">
        <v>581</v>
      </c>
      <c r="F110" s="41">
        <v>25.0</v>
      </c>
      <c r="G110" s="42">
        <v>0.09</v>
      </c>
      <c r="H110" s="42">
        <v>72.39</v>
      </c>
      <c r="I110" s="42">
        <v>72.48</v>
      </c>
      <c r="J110" s="42">
        <v>1812.0</v>
      </c>
      <c r="K110" s="43">
        <f t="shared" si="1"/>
        <v>0</v>
      </c>
      <c r="L110" s="44">
        <f t="shared" si="2"/>
        <v>1812</v>
      </c>
    </row>
    <row r="111" ht="15.75" customHeight="1">
      <c r="A111" s="39" t="s">
        <v>582</v>
      </c>
      <c r="B111" s="40" t="s">
        <v>583</v>
      </c>
      <c r="C111" s="39" t="s">
        <v>584</v>
      </c>
      <c r="D111" s="40" t="s">
        <v>585</v>
      </c>
      <c r="E111" s="40" t="s">
        <v>586</v>
      </c>
      <c r="F111" s="41">
        <v>25.0</v>
      </c>
      <c r="G111" s="42">
        <v>0.09</v>
      </c>
      <c r="H111" s="42">
        <v>72.39</v>
      </c>
      <c r="I111" s="42">
        <v>72.48</v>
      </c>
      <c r="J111" s="42">
        <v>1812.0</v>
      </c>
      <c r="K111" s="43">
        <f t="shared" si="1"/>
        <v>0</v>
      </c>
      <c r="L111" s="44">
        <f t="shared" si="2"/>
        <v>1812</v>
      </c>
    </row>
    <row r="112" ht="15.75" customHeight="1">
      <c r="A112" s="39" t="s">
        <v>587</v>
      </c>
      <c r="B112" s="40" t="s">
        <v>588</v>
      </c>
      <c r="C112" s="39" t="s">
        <v>589</v>
      </c>
      <c r="D112" s="40" t="s">
        <v>590</v>
      </c>
      <c r="E112" s="40" t="s">
        <v>591</v>
      </c>
      <c r="F112" s="41">
        <v>25.0</v>
      </c>
      <c r="G112" s="42">
        <v>0.09</v>
      </c>
      <c r="H112" s="42">
        <v>72.39</v>
      </c>
      <c r="I112" s="42">
        <v>72.48</v>
      </c>
      <c r="J112" s="42">
        <v>1812.0</v>
      </c>
      <c r="K112" s="43">
        <f t="shared" si="1"/>
        <v>0</v>
      </c>
      <c r="L112" s="44">
        <f t="shared" si="2"/>
        <v>1812</v>
      </c>
    </row>
    <row r="113" ht="15.75" customHeight="1">
      <c r="A113" s="39" t="s">
        <v>592</v>
      </c>
      <c r="B113" s="40" t="s">
        <v>593</v>
      </c>
      <c r="C113" s="39" t="s">
        <v>594</v>
      </c>
      <c r="D113" s="40" t="s">
        <v>595</v>
      </c>
      <c r="E113" s="40" t="s">
        <v>596</v>
      </c>
      <c r="F113" s="41">
        <v>25.0</v>
      </c>
      <c r="G113" s="42">
        <v>0.09</v>
      </c>
      <c r="H113" s="42">
        <v>72.39</v>
      </c>
      <c r="I113" s="42">
        <v>72.48</v>
      </c>
      <c r="J113" s="42">
        <v>1812.0</v>
      </c>
      <c r="K113" s="43">
        <f t="shared" si="1"/>
        <v>0</v>
      </c>
      <c r="L113" s="44">
        <f t="shared" si="2"/>
        <v>1812</v>
      </c>
    </row>
    <row r="114" ht="15.75" customHeight="1">
      <c r="A114" s="39" t="s">
        <v>597</v>
      </c>
      <c r="B114" s="40" t="s">
        <v>598</v>
      </c>
      <c r="C114" s="39" t="s">
        <v>599</v>
      </c>
      <c r="D114" s="40" t="s">
        <v>600</v>
      </c>
      <c r="E114" s="40" t="s">
        <v>601</v>
      </c>
      <c r="F114" s="41">
        <v>41.0</v>
      </c>
      <c r="G114" s="42">
        <v>1.59</v>
      </c>
      <c r="H114" s="42">
        <v>4.39</v>
      </c>
      <c r="I114" s="42">
        <v>5.98</v>
      </c>
      <c r="J114" s="42">
        <v>245.18</v>
      </c>
      <c r="K114" s="43">
        <f t="shared" si="1"/>
        <v>0</v>
      </c>
      <c r="L114" s="44">
        <f t="shared" si="2"/>
        <v>245.18</v>
      </c>
    </row>
    <row r="115" ht="15.75" customHeight="1">
      <c r="A115" s="39" t="s">
        <v>602</v>
      </c>
      <c r="B115" s="40" t="s">
        <v>603</v>
      </c>
      <c r="C115" s="39" t="s">
        <v>604</v>
      </c>
      <c r="D115" s="40" t="s">
        <v>605</v>
      </c>
      <c r="E115" s="40" t="s">
        <v>606</v>
      </c>
      <c r="F115" s="41">
        <v>280.0</v>
      </c>
      <c r="G115" s="42">
        <v>1.59</v>
      </c>
      <c r="H115" s="42">
        <v>4.39</v>
      </c>
      <c r="I115" s="42">
        <v>5.98</v>
      </c>
      <c r="J115" s="42">
        <v>1674.4</v>
      </c>
      <c r="K115" s="43">
        <f t="shared" si="1"/>
        <v>0</v>
      </c>
      <c r="L115" s="44">
        <f t="shared" si="2"/>
        <v>1674.4</v>
      </c>
    </row>
    <row r="116" ht="15.75" customHeight="1">
      <c r="A116" s="39" t="s">
        <v>607</v>
      </c>
      <c r="B116" s="40" t="s">
        <v>608</v>
      </c>
      <c r="C116" s="39" t="s">
        <v>609</v>
      </c>
      <c r="D116" s="40" t="s">
        <v>610</v>
      </c>
      <c r="E116" s="40" t="s">
        <v>611</v>
      </c>
      <c r="F116" s="41">
        <v>155.0</v>
      </c>
      <c r="G116" s="42">
        <v>1.59</v>
      </c>
      <c r="H116" s="42">
        <v>4.39</v>
      </c>
      <c r="I116" s="42">
        <v>5.98</v>
      </c>
      <c r="J116" s="42">
        <v>926.9</v>
      </c>
      <c r="K116" s="43">
        <f t="shared" si="1"/>
        <v>0</v>
      </c>
      <c r="L116" s="44">
        <f t="shared" si="2"/>
        <v>926.9</v>
      </c>
    </row>
    <row r="117" ht="15.75" customHeight="1">
      <c r="A117" s="39" t="s">
        <v>612</v>
      </c>
      <c r="B117" s="40" t="s">
        <v>613</v>
      </c>
      <c r="C117" s="39" t="s">
        <v>614</v>
      </c>
      <c r="D117" s="40" t="s">
        <v>615</v>
      </c>
      <c r="E117" s="40" t="s">
        <v>616</v>
      </c>
      <c r="F117" s="41">
        <v>46.0</v>
      </c>
      <c r="G117" s="42">
        <v>1.59</v>
      </c>
      <c r="H117" s="42">
        <v>4.39</v>
      </c>
      <c r="I117" s="42">
        <v>5.98</v>
      </c>
      <c r="J117" s="42">
        <v>275.08</v>
      </c>
      <c r="K117" s="43">
        <f t="shared" si="1"/>
        <v>0</v>
      </c>
      <c r="L117" s="44">
        <f t="shared" si="2"/>
        <v>275.08</v>
      </c>
    </row>
    <row r="118" ht="15.75" customHeight="1">
      <c r="A118" s="39" t="s">
        <v>617</v>
      </c>
      <c r="B118" s="40" t="s">
        <v>618</v>
      </c>
      <c r="C118" s="39" t="s">
        <v>619</v>
      </c>
      <c r="D118" s="40" t="s">
        <v>620</v>
      </c>
      <c r="E118" s="40" t="s">
        <v>621</v>
      </c>
      <c r="F118" s="41">
        <v>194.0</v>
      </c>
      <c r="G118" s="42">
        <v>1.59</v>
      </c>
      <c r="H118" s="42">
        <v>4.39</v>
      </c>
      <c r="I118" s="42">
        <v>5.98</v>
      </c>
      <c r="J118" s="42">
        <v>1160.12</v>
      </c>
      <c r="K118" s="43">
        <f t="shared" si="1"/>
        <v>0</v>
      </c>
      <c r="L118" s="44">
        <f t="shared" si="2"/>
        <v>1160.12</v>
      </c>
    </row>
    <row r="119" ht="15.75" customHeight="1">
      <c r="A119" s="39" t="s">
        <v>622</v>
      </c>
      <c r="B119" s="40" t="s">
        <v>623</v>
      </c>
      <c r="C119" s="39" t="s">
        <v>624</v>
      </c>
      <c r="D119" s="40" t="s">
        <v>625</v>
      </c>
      <c r="E119" s="40" t="s">
        <v>626</v>
      </c>
      <c r="F119" s="41">
        <v>155.0</v>
      </c>
      <c r="G119" s="42">
        <v>2.8</v>
      </c>
      <c r="H119" s="42">
        <v>10.12</v>
      </c>
      <c r="I119" s="42">
        <v>12.91</v>
      </c>
      <c r="J119" s="42">
        <v>2001.05</v>
      </c>
      <c r="K119" s="43">
        <f t="shared" si="1"/>
        <v>0</v>
      </c>
      <c r="L119" s="44">
        <f t="shared" si="2"/>
        <v>2001.05</v>
      </c>
    </row>
    <row r="120" ht="15.75" customHeight="1">
      <c r="A120" s="39" t="s">
        <v>627</v>
      </c>
      <c r="B120" s="40" t="s">
        <v>628</v>
      </c>
      <c r="C120" s="39" t="s">
        <v>629</v>
      </c>
      <c r="D120" s="40" t="s">
        <v>630</v>
      </c>
      <c r="E120" s="40" t="s">
        <v>631</v>
      </c>
      <c r="F120" s="41">
        <v>52.1</v>
      </c>
      <c r="G120" s="42">
        <v>2.8</v>
      </c>
      <c r="H120" s="42">
        <v>10.12</v>
      </c>
      <c r="I120" s="42">
        <v>12.91</v>
      </c>
      <c r="J120" s="42">
        <v>672.61</v>
      </c>
      <c r="K120" s="43">
        <f t="shared" si="1"/>
        <v>0</v>
      </c>
      <c r="L120" s="44">
        <f t="shared" si="2"/>
        <v>672.61</v>
      </c>
    </row>
    <row r="121" ht="15.75" customHeight="1">
      <c r="A121" s="39" t="s">
        <v>632</v>
      </c>
      <c r="B121" s="40" t="s">
        <v>633</v>
      </c>
      <c r="C121" s="39" t="s">
        <v>634</v>
      </c>
      <c r="D121" s="40" t="s">
        <v>635</v>
      </c>
      <c r="E121" s="40" t="s">
        <v>636</v>
      </c>
      <c r="F121" s="41">
        <v>41.0</v>
      </c>
      <c r="G121" s="42">
        <v>2.8</v>
      </c>
      <c r="H121" s="42">
        <v>10.12</v>
      </c>
      <c r="I121" s="42">
        <v>12.91</v>
      </c>
      <c r="J121" s="42">
        <v>529.31</v>
      </c>
      <c r="K121" s="43">
        <f t="shared" si="1"/>
        <v>0</v>
      </c>
      <c r="L121" s="44">
        <f t="shared" si="2"/>
        <v>529.31</v>
      </c>
    </row>
    <row r="122" ht="15.75" customHeight="1">
      <c r="A122" s="39" t="s">
        <v>637</v>
      </c>
      <c r="B122" s="40" t="s">
        <v>638</v>
      </c>
      <c r="C122" s="39" t="s">
        <v>639</v>
      </c>
      <c r="D122" s="40" t="s">
        <v>640</v>
      </c>
      <c r="E122" s="40" t="s">
        <v>641</v>
      </c>
      <c r="F122" s="41">
        <v>155.0</v>
      </c>
      <c r="G122" s="42">
        <v>2.8</v>
      </c>
      <c r="H122" s="42">
        <v>10.12</v>
      </c>
      <c r="I122" s="42">
        <v>12.91</v>
      </c>
      <c r="J122" s="42">
        <v>2001.05</v>
      </c>
      <c r="K122" s="43">
        <f t="shared" si="1"/>
        <v>0</v>
      </c>
      <c r="L122" s="44">
        <f t="shared" si="2"/>
        <v>2001.05</v>
      </c>
    </row>
    <row r="123" ht="15.75" customHeight="1">
      <c r="A123" s="39" t="s">
        <v>642</v>
      </c>
      <c r="B123" s="40" t="s">
        <v>643</v>
      </c>
      <c r="C123" s="39" t="s">
        <v>644</v>
      </c>
      <c r="D123" s="40" t="s">
        <v>645</v>
      </c>
      <c r="E123" s="40" t="s">
        <v>646</v>
      </c>
      <c r="F123" s="41">
        <v>62.0</v>
      </c>
      <c r="G123" s="42">
        <v>2.8</v>
      </c>
      <c r="H123" s="42">
        <v>10.12</v>
      </c>
      <c r="I123" s="42">
        <v>12.91</v>
      </c>
      <c r="J123" s="42">
        <v>800.42</v>
      </c>
      <c r="K123" s="43">
        <f t="shared" si="1"/>
        <v>0</v>
      </c>
      <c r="L123" s="44">
        <f t="shared" si="2"/>
        <v>800.42</v>
      </c>
    </row>
    <row r="124" ht="15.75" customHeight="1">
      <c r="A124" s="39" t="s">
        <v>647</v>
      </c>
      <c r="B124" s="40" t="s">
        <v>648</v>
      </c>
      <c r="C124" s="39" t="s">
        <v>649</v>
      </c>
      <c r="D124" s="40" t="s">
        <v>650</v>
      </c>
      <c r="E124" s="40" t="s">
        <v>651</v>
      </c>
      <c r="F124" s="41">
        <v>15.0</v>
      </c>
      <c r="G124" s="42">
        <v>6.29</v>
      </c>
      <c r="H124" s="42">
        <v>28.63</v>
      </c>
      <c r="I124" s="42">
        <v>34.92</v>
      </c>
      <c r="J124" s="42">
        <v>523.8</v>
      </c>
      <c r="K124" s="43">
        <f t="shared" si="1"/>
        <v>0</v>
      </c>
      <c r="L124" s="44">
        <f t="shared" si="2"/>
        <v>523.8</v>
      </c>
    </row>
    <row r="125" ht="15.75" customHeight="1">
      <c r="A125" s="39" t="s">
        <v>652</v>
      </c>
      <c r="B125" s="40" t="s">
        <v>653</v>
      </c>
      <c r="C125" s="39" t="s">
        <v>654</v>
      </c>
      <c r="D125" s="40" t="s">
        <v>655</v>
      </c>
      <c r="E125" s="40" t="s">
        <v>656</v>
      </c>
      <c r="F125" s="41">
        <v>15.0</v>
      </c>
      <c r="G125" s="42">
        <v>6.29</v>
      </c>
      <c r="H125" s="42">
        <v>28.63</v>
      </c>
      <c r="I125" s="42">
        <v>34.92</v>
      </c>
      <c r="J125" s="42">
        <v>523.8</v>
      </c>
      <c r="K125" s="43">
        <f t="shared" si="1"/>
        <v>0</v>
      </c>
      <c r="L125" s="44">
        <f t="shared" si="2"/>
        <v>523.8</v>
      </c>
    </row>
    <row r="126" ht="15.75" customHeight="1">
      <c r="A126" s="39" t="s">
        <v>657</v>
      </c>
      <c r="B126" s="40" t="s">
        <v>658</v>
      </c>
      <c r="C126" s="39" t="s">
        <v>659</v>
      </c>
      <c r="D126" s="40" t="s">
        <v>660</v>
      </c>
      <c r="E126" s="40" t="s">
        <v>661</v>
      </c>
      <c r="F126" s="41">
        <v>15.0</v>
      </c>
      <c r="G126" s="42">
        <v>6.29</v>
      </c>
      <c r="H126" s="42">
        <v>28.63</v>
      </c>
      <c r="I126" s="42">
        <v>34.92</v>
      </c>
      <c r="J126" s="42">
        <v>523.8</v>
      </c>
      <c r="K126" s="43">
        <f t="shared" si="1"/>
        <v>0</v>
      </c>
      <c r="L126" s="44">
        <f t="shared" si="2"/>
        <v>523.8</v>
      </c>
    </row>
    <row r="127" ht="15.75" customHeight="1">
      <c r="A127" s="39" t="s">
        <v>662</v>
      </c>
      <c r="B127" s="40" t="s">
        <v>663</v>
      </c>
      <c r="C127" s="39" t="s">
        <v>664</v>
      </c>
      <c r="D127" s="40" t="s">
        <v>665</v>
      </c>
      <c r="E127" s="40" t="s">
        <v>666</v>
      </c>
      <c r="F127" s="41">
        <v>15.0</v>
      </c>
      <c r="G127" s="42">
        <v>6.29</v>
      </c>
      <c r="H127" s="42">
        <v>28.63</v>
      </c>
      <c r="I127" s="42">
        <v>34.92</v>
      </c>
      <c r="J127" s="42">
        <v>523.8</v>
      </c>
      <c r="K127" s="43">
        <f t="shared" si="1"/>
        <v>0</v>
      </c>
      <c r="L127" s="44">
        <f t="shared" si="2"/>
        <v>523.8</v>
      </c>
    </row>
    <row r="128" ht="15.75" customHeight="1">
      <c r="A128" s="39" t="s">
        <v>667</v>
      </c>
      <c r="B128" s="40" t="s">
        <v>668</v>
      </c>
      <c r="C128" s="39" t="s">
        <v>669</v>
      </c>
      <c r="D128" s="40" t="s">
        <v>670</v>
      </c>
      <c r="E128" s="40" t="s">
        <v>671</v>
      </c>
      <c r="F128" s="41">
        <v>15.0</v>
      </c>
      <c r="G128" s="42">
        <v>6.29</v>
      </c>
      <c r="H128" s="42">
        <v>28.63</v>
      </c>
      <c r="I128" s="42">
        <v>34.92</v>
      </c>
      <c r="J128" s="42">
        <v>523.8</v>
      </c>
      <c r="K128" s="43">
        <f t="shared" si="1"/>
        <v>0</v>
      </c>
      <c r="L128" s="44">
        <f t="shared" si="2"/>
        <v>523.8</v>
      </c>
    </row>
    <row r="129" ht="15.75" customHeight="1">
      <c r="A129" s="39" t="s">
        <v>672</v>
      </c>
      <c r="B129" s="40" t="s">
        <v>673</v>
      </c>
      <c r="C129" s="39" t="s">
        <v>674</v>
      </c>
      <c r="D129" s="40" t="s">
        <v>675</v>
      </c>
      <c r="E129" s="40" t="s">
        <v>676</v>
      </c>
      <c r="F129" s="41">
        <v>166.3</v>
      </c>
      <c r="G129" s="42">
        <v>1.26</v>
      </c>
      <c r="H129" s="42">
        <v>2.86</v>
      </c>
      <c r="I129" s="42">
        <v>4.12</v>
      </c>
      <c r="J129" s="42">
        <v>685.16</v>
      </c>
      <c r="K129" s="43">
        <f t="shared" si="1"/>
        <v>0</v>
      </c>
      <c r="L129" s="44">
        <f t="shared" si="2"/>
        <v>685.16</v>
      </c>
    </row>
    <row r="130" ht="15.75" customHeight="1">
      <c r="A130" s="39" t="s">
        <v>677</v>
      </c>
      <c r="B130" s="40" t="s">
        <v>678</v>
      </c>
      <c r="C130" s="39" t="s">
        <v>679</v>
      </c>
      <c r="D130" s="40" t="s">
        <v>680</v>
      </c>
      <c r="E130" s="40" t="s">
        <v>681</v>
      </c>
      <c r="F130" s="41">
        <v>173.3</v>
      </c>
      <c r="G130" s="42">
        <v>1.26</v>
      </c>
      <c r="H130" s="42">
        <v>2.86</v>
      </c>
      <c r="I130" s="42">
        <v>4.12</v>
      </c>
      <c r="J130" s="42">
        <v>714.0</v>
      </c>
      <c r="K130" s="43">
        <f t="shared" si="1"/>
        <v>0</v>
      </c>
      <c r="L130" s="44">
        <f t="shared" si="2"/>
        <v>714</v>
      </c>
    </row>
    <row r="131" ht="15.75" customHeight="1">
      <c r="A131" s="39" t="s">
        <v>682</v>
      </c>
      <c r="B131" s="40" t="s">
        <v>683</v>
      </c>
      <c r="C131" s="39" t="s">
        <v>684</v>
      </c>
      <c r="D131" s="40" t="s">
        <v>685</v>
      </c>
      <c r="E131" s="40" t="s">
        <v>686</v>
      </c>
      <c r="F131" s="41">
        <v>147.8</v>
      </c>
      <c r="G131" s="42">
        <v>1.26</v>
      </c>
      <c r="H131" s="42">
        <v>2.86</v>
      </c>
      <c r="I131" s="42">
        <v>4.12</v>
      </c>
      <c r="J131" s="42">
        <v>608.94</v>
      </c>
      <c r="K131" s="43">
        <f t="shared" si="1"/>
        <v>0</v>
      </c>
      <c r="L131" s="44">
        <f t="shared" si="2"/>
        <v>608.94</v>
      </c>
    </row>
    <row r="132" ht="15.75" customHeight="1">
      <c r="A132" s="39" t="s">
        <v>687</v>
      </c>
      <c r="B132" s="40" t="s">
        <v>688</v>
      </c>
      <c r="C132" s="39" t="s">
        <v>689</v>
      </c>
      <c r="D132" s="40" t="s">
        <v>690</v>
      </c>
      <c r="E132" s="40" t="s">
        <v>691</v>
      </c>
      <c r="F132" s="41">
        <v>1.5</v>
      </c>
      <c r="G132" s="42">
        <v>1.26</v>
      </c>
      <c r="H132" s="42">
        <v>2.86</v>
      </c>
      <c r="I132" s="42">
        <v>4.12</v>
      </c>
      <c r="J132" s="42">
        <v>6.18</v>
      </c>
      <c r="K132" s="43">
        <f t="shared" si="1"/>
        <v>0</v>
      </c>
      <c r="L132" s="44">
        <f t="shared" si="2"/>
        <v>6.18</v>
      </c>
    </row>
    <row r="133" ht="15.75" customHeight="1">
      <c r="A133" s="39" t="s">
        <v>692</v>
      </c>
      <c r="B133" s="40" t="s">
        <v>693</v>
      </c>
      <c r="C133" s="39" t="s">
        <v>694</v>
      </c>
      <c r="D133" s="40" t="s">
        <v>695</v>
      </c>
      <c r="E133" s="40" t="s">
        <v>696</v>
      </c>
      <c r="F133" s="41">
        <v>25.2</v>
      </c>
      <c r="G133" s="42">
        <v>1.26</v>
      </c>
      <c r="H133" s="42">
        <v>2.86</v>
      </c>
      <c r="I133" s="42">
        <v>4.12</v>
      </c>
      <c r="J133" s="42">
        <v>103.82</v>
      </c>
      <c r="K133" s="43">
        <f t="shared" si="1"/>
        <v>0</v>
      </c>
      <c r="L133" s="44">
        <f t="shared" si="2"/>
        <v>103.82</v>
      </c>
    </row>
    <row r="134" ht="15.75" customHeight="1">
      <c r="A134" s="39" t="s">
        <v>697</v>
      </c>
      <c r="B134" s="40" t="s">
        <v>698</v>
      </c>
      <c r="C134" s="39" t="s">
        <v>699</v>
      </c>
      <c r="D134" s="40" t="s">
        <v>700</v>
      </c>
      <c r="E134" s="40" t="s">
        <v>701</v>
      </c>
      <c r="F134" s="41">
        <v>20.8</v>
      </c>
      <c r="G134" s="42">
        <v>1.26</v>
      </c>
      <c r="H134" s="42">
        <v>2.86</v>
      </c>
      <c r="I134" s="42">
        <v>4.12</v>
      </c>
      <c r="J134" s="42">
        <v>85.7</v>
      </c>
      <c r="K134" s="43">
        <f t="shared" si="1"/>
        <v>0</v>
      </c>
      <c r="L134" s="44">
        <f t="shared" si="2"/>
        <v>85.7</v>
      </c>
    </row>
    <row r="135" ht="15.75" customHeight="1">
      <c r="A135" s="39" t="s">
        <v>702</v>
      </c>
      <c r="B135" s="40" t="s">
        <v>703</v>
      </c>
      <c r="C135" s="39" t="s">
        <v>704</v>
      </c>
      <c r="D135" s="40" t="s">
        <v>705</v>
      </c>
      <c r="E135" s="40" t="s">
        <v>706</v>
      </c>
      <c r="F135" s="41">
        <v>16.5</v>
      </c>
      <c r="G135" s="42">
        <v>4.18</v>
      </c>
      <c r="H135" s="42">
        <v>18.91</v>
      </c>
      <c r="I135" s="42">
        <v>23.09</v>
      </c>
      <c r="J135" s="42">
        <v>380.99</v>
      </c>
      <c r="K135" s="43">
        <f t="shared" si="1"/>
        <v>0</v>
      </c>
      <c r="L135" s="44">
        <f t="shared" si="2"/>
        <v>380.99</v>
      </c>
    </row>
    <row r="136" ht="15.75" customHeight="1">
      <c r="A136" s="39" t="s">
        <v>707</v>
      </c>
      <c r="B136" s="40" t="s">
        <v>708</v>
      </c>
      <c r="C136" s="39" t="s">
        <v>709</v>
      </c>
      <c r="D136" s="40" t="s">
        <v>710</v>
      </c>
      <c r="E136" s="40" t="s">
        <v>711</v>
      </c>
      <c r="F136" s="41">
        <v>16.5</v>
      </c>
      <c r="G136" s="42">
        <v>4.18</v>
      </c>
      <c r="H136" s="42">
        <v>18.91</v>
      </c>
      <c r="I136" s="42">
        <v>23.09</v>
      </c>
      <c r="J136" s="42">
        <v>380.99</v>
      </c>
      <c r="K136" s="43">
        <f t="shared" si="1"/>
        <v>0</v>
      </c>
      <c r="L136" s="44">
        <f t="shared" si="2"/>
        <v>380.99</v>
      </c>
    </row>
    <row r="137" ht="15.75" customHeight="1">
      <c r="A137" s="39" t="s">
        <v>712</v>
      </c>
      <c r="B137" s="40" t="s">
        <v>713</v>
      </c>
      <c r="C137" s="39" t="s">
        <v>714</v>
      </c>
      <c r="D137" s="40" t="s">
        <v>715</v>
      </c>
      <c r="E137" s="40" t="s">
        <v>716</v>
      </c>
      <c r="F137" s="41">
        <v>16.2</v>
      </c>
      <c r="G137" s="42">
        <v>4.18</v>
      </c>
      <c r="H137" s="42">
        <v>18.91</v>
      </c>
      <c r="I137" s="42">
        <v>23.09</v>
      </c>
      <c r="J137" s="42">
        <v>374.06</v>
      </c>
      <c r="K137" s="43">
        <f t="shared" si="1"/>
        <v>0</v>
      </c>
      <c r="L137" s="44">
        <f t="shared" si="2"/>
        <v>374.06</v>
      </c>
    </row>
    <row r="138" ht="15.75" customHeight="1">
      <c r="A138" s="39" t="s">
        <v>717</v>
      </c>
      <c r="B138" s="40" t="s">
        <v>718</v>
      </c>
      <c r="C138" s="39" t="s">
        <v>719</v>
      </c>
      <c r="D138" s="40" t="s">
        <v>720</v>
      </c>
      <c r="E138" s="40" t="s">
        <v>721</v>
      </c>
      <c r="F138" s="41">
        <v>41.0</v>
      </c>
      <c r="G138" s="42">
        <v>2.14</v>
      </c>
      <c r="H138" s="42">
        <v>7.11</v>
      </c>
      <c r="I138" s="42">
        <v>9.24</v>
      </c>
      <c r="J138" s="42">
        <v>378.84</v>
      </c>
      <c r="K138" s="43">
        <f t="shared" si="1"/>
        <v>0</v>
      </c>
      <c r="L138" s="44">
        <f t="shared" si="2"/>
        <v>378.84</v>
      </c>
    </row>
    <row r="139" ht="15.75" customHeight="1">
      <c r="A139" s="39" t="s">
        <v>722</v>
      </c>
      <c r="B139" s="40" t="s">
        <v>723</v>
      </c>
      <c r="C139" s="39" t="s">
        <v>724</v>
      </c>
      <c r="D139" s="40" t="s">
        <v>725</v>
      </c>
      <c r="E139" s="40" t="s">
        <v>726</v>
      </c>
      <c r="F139" s="41">
        <v>41.0</v>
      </c>
      <c r="G139" s="42">
        <v>2.14</v>
      </c>
      <c r="H139" s="42">
        <v>7.11</v>
      </c>
      <c r="I139" s="42">
        <v>9.24</v>
      </c>
      <c r="J139" s="42">
        <v>378.84</v>
      </c>
      <c r="K139" s="43">
        <f t="shared" si="1"/>
        <v>0</v>
      </c>
      <c r="L139" s="44">
        <f t="shared" si="2"/>
        <v>378.84</v>
      </c>
    </row>
    <row r="140" ht="15.75" customHeight="1">
      <c r="A140" s="39" t="s">
        <v>727</v>
      </c>
      <c r="B140" s="40" t="s">
        <v>728</v>
      </c>
      <c r="C140" s="39" t="s">
        <v>729</v>
      </c>
      <c r="D140" s="40" t="s">
        <v>730</v>
      </c>
      <c r="E140" s="40" t="s">
        <v>731</v>
      </c>
      <c r="F140" s="41">
        <v>41.0</v>
      </c>
      <c r="G140" s="42">
        <v>2.14</v>
      </c>
      <c r="H140" s="42">
        <v>7.11</v>
      </c>
      <c r="I140" s="42">
        <v>9.24</v>
      </c>
      <c r="J140" s="42">
        <v>378.84</v>
      </c>
      <c r="K140" s="43">
        <f t="shared" si="1"/>
        <v>0</v>
      </c>
      <c r="L140" s="44">
        <f t="shared" si="2"/>
        <v>378.84</v>
      </c>
    </row>
    <row r="141" ht="15.75" customHeight="1">
      <c r="A141" s="39" t="s">
        <v>732</v>
      </c>
      <c r="B141" s="40" t="s">
        <v>733</v>
      </c>
      <c r="C141" s="39" t="s">
        <v>734</v>
      </c>
      <c r="D141" s="40" t="s">
        <v>735</v>
      </c>
      <c r="E141" s="40" t="s">
        <v>736</v>
      </c>
      <c r="F141" s="41">
        <v>200.0</v>
      </c>
      <c r="G141" s="42">
        <v>12.29</v>
      </c>
      <c r="H141" s="42">
        <v>11.53</v>
      </c>
      <c r="I141" s="42">
        <v>23.82</v>
      </c>
      <c r="J141" s="42">
        <v>4764.0</v>
      </c>
      <c r="K141" s="43">
        <f t="shared" si="1"/>
        <v>0</v>
      </c>
      <c r="L141" s="44">
        <f t="shared" si="2"/>
        <v>4764</v>
      </c>
    </row>
    <row r="142" ht="15.75" customHeight="1">
      <c r="A142" s="39" t="s">
        <v>737</v>
      </c>
      <c r="B142" s="40" t="s">
        <v>738</v>
      </c>
      <c r="C142" s="39" t="s">
        <v>739</v>
      </c>
      <c r="D142" s="40" t="s">
        <v>740</v>
      </c>
      <c r="E142" s="40" t="s">
        <v>741</v>
      </c>
      <c r="F142" s="41">
        <v>200.0</v>
      </c>
      <c r="G142" s="42">
        <v>9.77</v>
      </c>
      <c r="H142" s="42">
        <v>11.68</v>
      </c>
      <c r="I142" s="42">
        <v>21.45</v>
      </c>
      <c r="J142" s="42">
        <v>4290.0</v>
      </c>
      <c r="K142" s="43">
        <f t="shared" si="1"/>
        <v>0</v>
      </c>
      <c r="L142" s="44">
        <f t="shared" si="2"/>
        <v>4290</v>
      </c>
    </row>
    <row r="143" ht="15.75" customHeight="1">
      <c r="A143" s="39" t="s">
        <v>742</v>
      </c>
      <c r="B143" s="40" t="s">
        <v>743</v>
      </c>
      <c r="C143" s="39" t="s">
        <v>744</v>
      </c>
      <c r="D143" s="40" t="s">
        <v>745</v>
      </c>
      <c r="E143" s="40" t="s">
        <v>746</v>
      </c>
      <c r="F143" s="41">
        <v>100.0</v>
      </c>
      <c r="G143" s="42">
        <v>14.06</v>
      </c>
      <c r="H143" s="42">
        <v>15.2</v>
      </c>
      <c r="I143" s="42">
        <v>29.26</v>
      </c>
      <c r="J143" s="42">
        <v>2926.0</v>
      </c>
      <c r="K143" s="43">
        <f t="shared" si="1"/>
        <v>0</v>
      </c>
      <c r="L143" s="44">
        <f t="shared" si="2"/>
        <v>2926</v>
      </c>
    </row>
    <row r="144" ht="15.75" customHeight="1">
      <c r="A144" s="39" t="s">
        <v>747</v>
      </c>
      <c r="B144" s="40" t="s">
        <v>748</v>
      </c>
      <c r="C144" s="39" t="s">
        <v>749</v>
      </c>
      <c r="D144" s="40" t="s">
        <v>750</v>
      </c>
      <c r="E144" s="40" t="s">
        <v>751</v>
      </c>
      <c r="F144" s="41">
        <v>16.0</v>
      </c>
      <c r="G144" s="42">
        <v>6.19</v>
      </c>
      <c r="H144" s="42">
        <v>23.53</v>
      </c>
      <c r="I144" s="42">
        <v>29.71</v>
      </c>
      <c r="J144" s="42">
        <v>475.36</v>
      </c>
      <c r="K144" s="43">
        <f t="shared" si="1"/>
        <v>0</v>
      </c>
      <c r="L144" s="44">
        <f t="shared" si="2"/>
        <v>475.36</v>
      </c>
    </row>
    <row r="145" ht="15.75" customHeight="1">
      <c r="A145" s="39" t="s">
        <v>752</v>
      </c>
      <c r="B145" s="40" t="s">
        <v>753</v>
      </c>
      <c r="C145" s="39" t="s">
        <v>754</v>
      </c>
      <c r="D145" s="40" t="s">
        <v>755</v>
      </c>
      <c r="E145" s="40" t="s">
        <v>756</v>
      </c>
      <c r="F145" s="41">
        <v>20.0</v>
      </c>
      <c r="G145" s="42">
        <v>9.44</v>
      </c>
      <c r="H145" s="42">
        <v>67.63</v>
      </c>
      <c r="I145" s="42">
        <v>77.07</v>
      </c>
      <c r="J145" s="42">
        <v>1541.4</v>
      </c>
      <c r="K145" s="43">
        <f t="shared" si="1"/>
        <v>0</v>
      </c>
      <c r="L145" s="44">
        <f t="shared" si="2"/>
        <v>1541.4</v>
      </c>
    </row>
    <row r="146" ht="15.75" customHeight="1">
      <c r="A146" s="39" t="s">
        <v>757</v>
      </c>
      <c r="B146" s="40" t="s">
        <v>758</v>
      </c>
      <c r="C146" s="39" t="s">
        <v>759</v>
      </c>
      <c r="D146" s="40" t="s">
        <v>760</v>
      </c>
      <c r="E146" s="40" t="s">
        <v>761</v>
      </c>
      <c r="F146" s="41">
        <v>6.0</v>
      </c>
      <c r="G146" s="42">
        <v>12.08</v>
      </c>
      <c r="H146" s="42">
        <v>21.84</v>
      </c>
      <c r="I146" s="42">
        <v>33.92</v>
      </c>
      <c r="J146" s="42">
        <v>203.52</v>
      </c>
      <c r="K146" s="43">
        <f t="shared" si="1"/>
        <v>0</v>
      </c>
      <c r="L146" s="44">
        <f t="shared" si="2"/>
        <v>203.52</v>
      </c>
    </row>
    <row r="147" ht="15.75" customHeight="1">
      <c r="A147" s="39" t="s">
        <v>762</v>
      </c>
      <c r="B147" s="40" t="s">
        <v>763</v>
      </c>
      <c r="C147" s="39" t="s">
        <v>764</v>
      </c>
      <c r="D147" s="40" t="s">
        <v>765</v>
      </c>
      <c r="E147" s="40" t="s">
        <v>766</v>
      </c>
      <c r="F147" s="41">
        <v>31.0</v>
      </c>
      <c r="G147" s="42">
        <v>11.71</v>
      </c>
      <c r="H147" s="42">
        <v>22.63</v>
      </c>
      <c r="I147" s="42">
        <v>34.35</v>
      </c>
      <c r="J147" s="42">
        <v>1064.85</v>
      </c>
      <c r="K147" s="43">
        <f t="shared" si="1"/>
        <v>0</v>
      </c>
      <c r="L147" s="44">
        <f t="shared" si="2"/>
        <v>1064.85</v>
      </c>
    </row>
    <row r="148" ht="15.75" customHeight="1">
      <c r="A148" s="39" t="s">
        <v>767</v>
      </c>
      <c r="B148" s="40" t="s">
        <v>768</v>
      </c>
      <c r="C148" s="39" t="s">
        <v>769</v>
      </c>
      <c r="D148" s="40" t="s">
        <v>770</v>
      </c>
      <c r="E148" s="40" t="s">
        <v>771</v>
      </c>
      <c r="F148" s="41">
        <v>64.0</v>
      </c>
      <c r="G148" s="42">
        <v>9.65</v>
      </c>
      <c r="H148" s="42">
        <v>16.87</v>
      </c>
      <c r="I148" s="42">
        <v>26.51</v>
      </c>
      <c r="J148" s="42">
        <v>1696.64</v>
      </c>
      <c r="K148" s="43">
        <f t="shared" si="1"/>
        <v>0</v>
      </c>
      <c r="L148" s="44">
        <f t="shared" si="2"/>
        <v>1696.64</v>
      </c>
    </row>
    <row r="149" ht="15.75" customHeight="1">
      <c r="A149" s="39" t="s">
        <v>772</v>
      </c>
      <c r="B149" s="40" t="s">
        <v>773</v>
      </c>
      <c r="C149" s="39" t="s">
        <v>774</v>
      </c>
      <c r="D149" s="40" t="s">
        <v>775</v>
      </c>
      <c r="E149" s="40" t="s">
        <v>776</v>
      </c>
      <c r="F149" s="41">
        <v>95.0</v>
      </c>
      <c r="G149" s="42">
        <v>0.0</v>
      </c>
      <c r="H149" s="42">
        <v>7.87</v>
      </c>
      <c r="I149" s="42">
        <v>7.87</v>
      </c>
      <c r="J149" s="42">
        <v>747.65</v>
      </c>
      <c r="K149" s="43">
        <f t="shared" si="1"/>
        <v>0</v>
      </c>
      <c r="L149" s="44">
        <f t="shared" si="2"/>
        <v>747.65</v>
      </c>
    </row>
    <row r="150" ht="15.75" customHeight="1">
      <c r="A150" s="39" t="s">
        <v>777</v>
      </c>
      <c r="B150" s="40" t="s">
        <v>778</v>
      </c>
      <c r="C150" s="39" t="s">
        <v>779</v>
      </c>
      <c r="D150" s="40" t="s">
        <v>780</v>
      </c>
      <c r="E150" s="40" t="s">
        <v>781</v>
      </c>
      <c r="F150" s="41">
        <v>69.0</v>
      </c>
      <c r="G150" s="42">
        <v>12.25</v>
      </c>
      <c r="H150" s="42">
        <v>12.71</v>
      </c>
      <c r="I150" s="42">
        <v>24.96</v>
      </c>
      <c r="J150" s="42">
        <v>1722.24</v>
      </c>
      <c r="K150" s="43">
        <f t="shared" si="1"/>
        <v>0</v>
      </c>
      <c r="L150" s="44">
        <f t="shared" si="2"/>
        <v>1722.24</v>
      </c>
    </row>
    <row r="151" ht="15.75" customHeight="1">
      <c r="A151" s="39" t="s">
        <v>782</v>
      </c>
      <c r="B151" s="40" t="s">
        <v>783</v>
      </c>
      <c r="C151" s="39" t="s">
        <v>784</v>
      </c>
      <c r="D151" s="40" t="s">
        <v>785</v>
      </c>
      <c r="E151" s="40" t="s">
        <v>786</v>
      </c>
      <c r="F151" s="41">
        <v>234.0</v>
      </c>
      <c r="G151" s="42">
        <v>15.4</v>
      </c>
      <c r="H151" s="42">
        <v>26.16</v>
      </c>
      <c r="I151" s="42">
        <v>41.55</v>
      </c>
      <c r="J151" s="42">
        <v>9722.7</v>
      </c>
      <c r="K151" s="43">
        <f t="shared" si="1"/>
        <v>0</v>
      </c>
      <c r="L151" s="44">
        <f t="shared" si="2"/>
        <v>9722.7</v>
      </c>
    </row>
    <row r="152" ht="15.75" customHeight="1">
      <c r="A152" s="39" t="s">
        <v>787</v>
      </c>
      <c r="B152" s="40" t="s">
        <v>788</v>
      </c>
      <c r="C152" s="39" t="s">
        <v>789</v>
      </c>
      <c r="D152" s="40" t="s">
        <v>790</v>
      </c>
      <c r="E152" s="40" t="s">
        <v>791</v>
      </c>
      <c r="F152" s="41">
        <v>8.0</v>
      </c>
      <c r="G152" s="42">
        <v>1.94</v>
      </c>
      <c r="H152" s="42">
        <v>11.29</v>
      </c>
      <c r="I152" s="42">
        <v>13.23</v>
      </c>
      <c r="J152" s="42">
        <v>105.84</v>
      </c>
      <c r="K152" s="43">
        <f t="shared" si="1"/>
        <v>0</v>
      </c>
      <c r="L152" s="44">
        <f t="shared" si="2"/>
        <v>105.84</v>
      </c>
    </row>
    <row r="153" ht="15.75" customHeight="1">
      <c r="A153" s="39" t="s">
        <v>792</v>
      </c>
      <c r="B153" s="40" t="s">
        <v>793</v>
      </c>
      <c r="C153" s="39" t="s">
        <v>794</v>
      </c>
      <c r="D153" s="40" t="s">
        <v>795</v>
      </c>
      <c r="E153" s="40" t="s">
        <v>796</v>
      </c>
      <c r="F153" s="41">
        <v>12.0</v>
      </c>
      <c r="G153" s="42">
        <v>1.94</v>
      </c>
      <c r="H153" s="42">
        <v>11.29</v>
      </c>
      <c r="I153" s="42">
        <v>13.23</v>
      </c>
      <c r="J153" s="42">
        <v>158.76</v>
      </c>
      <c r="K153" s="43">
        <f t="shared" si="1"/>
        <v>0</v>
      </c>
      <c r="L153" s="44">
        <f t="shared" si="2"/>
        <v>158.76</v>
      </c>
    </row>
    <row r="154" ht="15.75" customHeight="1">
      <c r="A154" s="39" t="s">
        <v>797</v>
      </c>
      <c r="B154" s="40" t="s">
        <v>798</v>
      </c>
      <c r="C154" s="39" t="s">
        <v>799</v>
      </c>
      <c r="D154" s="40" t="s">
        <v>800</v>
      </c>
      <c r="E154" s="40" t="s">
        <v>801</v>
      </c>
      <c r="F154" s="41">
        <v>3.0</v>
      </c>
      <c r="G154" s="42">
        <v>2.58</v>
      </c>
      <c r="H154" s="42">
        <v>11.87</v>
      </c>
      <c r="I154" s="42">
        <v>14.45</v>
      </c>
      <c r="J154" s="42">
        <v>43.35</v>
      </c>
      <c r="K154" s="43">
        <f t="shared" si="1"/>
        <v>0</v>
      </c>
      <c r="L154" s="44">
        <f t="shared" si="2"/>
        <v>43.35</v>
      </c>
    </row>
    <row r="155" ht="15.75" customHeight="1">
      <c r="A155" s="39" t="s">
        <v>802</v>
      </c>
      <c r="B155" s="40" t="s">
        <v>803</v>
      </c>
      <c r="C155" s="39" t="s">
        <v>804</v>
      </c>
      <c r="D155" s="40" t="s">
        <v>805</v>
      </c>
      <c r="E155" s="40" t="s">
        <v>806</v>
      </c>
      <c r="F155" s="41">
        <v>1.0</v>
      </c>
      <c r="G155" s="42">
        <v>3.52</v>
      </c>
      <c r="H155" s="42">
        <v>12.15</v>
      </c>
      <c r="I155" s="42">
        <v>15.68</v>
      </c>
      <c r="J155" s="42">
        <v>15.68</v>
      </c>
      <c r="K155" s="43">
        <f t="shared" si="1"/>
        <v>0</v>
      </c>
      <c r="L155" s="44">
        <f t="shared" si="2"/>
        <v>15.68</v>
      </c>
    </row>
    <row r="156" ht="15.75" customHeight="1">
      <c r="A156" s="39" t="s">
        <v>807</v>
      </c>
      <c r="B156" s="40" t="s">
        <v>808</v>
      </c>
      <c r="C156" s="39" t="s">
        <v>809</v>
      </c>
      <c r="D156" s="40" t="s">
        <v>810</v>
      </c>
      <c r="E156" s="40" t="s">
        <v>811</v>
      </c>
      <c r="F156" s="41">
        <v>11.0</v>
      </c>
      <c r="G156" s="42">
        <v>7.02</v>
      </c>
      <c r="H156" s="42">
        <v>18.22</v>
      </c>
      <c r="I156" s="42">
        <v>25.24</v>
      </c>
      <c r="J156" s="42">
        <v>277.64</v>
      </c>
      <c r="K156" s="43">
        <f t="shared" si="1"/>
        <v>0</v>
      </c>
      <c r="L156" s="44">
        <f t="shared" si="2"/>
        <v>277.64</v>
      </c>
    </row>
    <row r="157" ht="15.75" customHeight="1">
      <c r="A157" s="39" t="s">
        <v>812</v>
      </c>
      <c r="B157" s="40" t="s">
        <v>813</v>
      </c>
      <c r="C157" s="39" t="s">
        <v>814</v>
      </c>
      <c r="D157" s="40" t="s">
        <v>815</v>
      </c>
      <c r="E157" s="40" t="s">
        <v>816</v>
      </c>
      <c r="F157" s="41">
        <v>1.0</v>
      </c>
      <c r="G157" s="42">
        <v>47.11</v>
      </c>
      <c r="H157" s="42">
        <v>640.66</v>
      </c>
      <c r="I157" s="42">
        <v>687.78</v>
      </c>
      <c r="J157" s="42">
        <v>687.78</v>
      </c>
      <c r="K157" s="43">
        <f t="shared" si="1"/>
        <v>0</v>
      </c>
      <c r="L157" s="44">
        <f t="shared" si="2"/>
        <v>687.78</v>
      </c>
    </row>
    <row r="158" ht="15.75" customHeight="1">
      <c r="A158" s="39" t="s">
        <v>817</v>
      </c>
      <c r="B158" s="40" t="s">
        <v>818</v>
      </c>
      <c r="C158" s="39" t="s">
        <v>819</v>
      </c>
      <c r="D158" s="40" t="s">
        <v>820</v>
      </c>
      <c r="E158" s="40" t="s">
        <v>821</v>
      </c>
      <c r="F158" s="41">
        <v>2.0</v>
      </c>
      <c r="G158" s="42">
        <v>0.0</v>
      </c>
      <c r="H158" s="42">
        <v>150.4</v>
      </c>
      <c r="I158" s="42">
        <v>150.4</v>
      </c>
      <c r="J158" s="42">
        <v>300.8</v>
      </c>
      <c r="K158" s="43">
        <f t="shared" si="1"/>
        <v>0</v>
      </c>
      <c r="L158" s="44">
        <f t="shared" si="2"/>
        <v>300.8</v>
      </c>
    </row>
    <row r="159" ht="15.75" customHeight="1">
      <c r="A159" s="39" t="s">
        <v>822</v>
      </c>
      <c r="B159" s="40" t="s">
        <v>823</v>
      </c>
      <c r="C159" s="39" t="s">
        <v>824</v>
      </c>
      <c r="D159" s="40" t="s">
        <v>825</v>
      </c>
      <c r="E159" s="40" t="s">
        <v>826</v>
      </c>
      <c r="F159" s="41">
        <v>7.0</v>
      </c>
      <c r="G159" s="42">
        <v>0.0</v>
      </c>
      <c r="H159" s="42">
        <v>187.91</v>
      </c>
      <c r="I159" s="42">
        <v>187.91</v>
      </c>
      <c r="J159" s="42">
        <v>1315.37</v>
      </c>
      <c r="K159" s="43">
        <f t="shared" si="1"/>
        <v>0</v>
      </c>
      <c r="L159" s="44">
        <f t="shared" si="2"/>
        <v>1315.37</v>
      </c>
    </row>
    <row r="160" ht="15.75" customHeight="1">
      <c r="A160" s="39" t="s">
        <v>827</v>
      </c>
      <c r="B160" s="40" t="s">
        <v>828</v>
      </c>
      <c r="C160" s="39" t="s">
        <v>829</v>
      </c>
      <c r="D160" s="40" t="s">
        <v>830</v>
      </c>
      <c r="E160" s="40" t="s">
        <v>831</v>
      </c>
      <c r="F160" s="41">
        <v>7.0</v>
      </c>
      <c r="G160" s="42">
        <v>7.07</v>
      </c>
      <c r="H160" s="42">
        <v>150.17</v>
      </c>
      <c r="I160" s="42">
        <v>157.24</v>
      </c>
      <c r="J160" s="42">
        <v>1100.68</v>
      </c>
      <c r="K160" s="43">
        <f t="shared" si="1"/>
        <v>0</v>
      </c>
      <c r="L160" s="44">
        <f t="shared" si="2"/>
        <v>1100.68</v>
      </c>
    </row>
    <row r="161" ht="15.75" customHeight="1">
      <c r="A161" s="39" t="s">
        <v>832</v>
      </c>
      <c r="B161" s="40" t="s">
        <v>833</v>
      </c>
      <c r="C161" s="39" t="s">
        <v>834</v>
      </c>
      <c r="D161" s="40" t="s">
        <v>835</v>
      </c>
      <c r="E161" s="40" t="s">
        <v>836</v>
      </c>
      <c r="F161" s="41">
        <v>1.0</v>
      </c>
      <c r="G161" s="42">
        <v>13.42</v>
      </c>
      <c r="H161" s="42">
        <v>14.27</v>
      </c>
      <c r="I161" s="42">
        <v>27.71</v>
      </c>
      <c r="J161" s="42">
        <v>27.71</v>
      </c>
      <c r="K161" s="43">
        <f t="shared" si="1"/>
        <v>0</v>
      </c>
      <c r="L161" s="44">
        <f t="shared" si="2"/>
        <v>27.71</v>
      </c>
    </row>
    <row r="162" ht="15.75" customHeight="1">
      <c r="A162" s="39" t="s">
        <v>837</v>
      </c>
      <c r="B162" s="40" t="s">
        <v>838</v>
      </c>
      <c r="C162" s="39" t="s">
        <v>839</v>
      </c>
      <c r="D162" s="40" t="s">
        <v>840</v>
      </c>
      <c r="E162" s="40" t="s">
        <v>841</v>
      </c>
      <c r="F162" s="41">
        <v>1.0</v>
      </c>
      <c r="G162" s="42">
        <v>13.72</v>
      </c>
      <c r="H162" s="42">
        <v>118.33</v>
      </c>
      <c r="I162" s="42">
        <v>132.05</v>
      </c>
      <c r="J162" s="42">
        <v>132.05</v>
      </c>
      <c r="K162" s="43">
        <f t="shared" si="1"/>
        <v>0</v>
      </c>
      <c r="L162" s="44">
        <f t="shared" si="2"/>
        <v>132.05</v>
      </c>
    </row>
    <row r="163" ht="15.75" customHeight="1">
      <c r="A163" s="39" t="s">
        <v>842</v>
      </c>
      <c r="B163" s="40" t="s">
        <v>843</v>
      </c>
      <c r="C163" s="39" t="s">
        <v>844</v>
      </c>
      <c r="D163" s="40" t="s">
        <v>845</v>
      </c>
      <c r="E163" s="40" t="s">
        <v>846</v>
      </c>
      <c r="F163" s="41">
        <v>24.0</v>
      </c>
      <c r="G163" s="42">
        <v>36.59</v>
      </c>
      <c r="H163" s="42">
        <v>100.86</v>
      </c>
      <c r="I163" s="42">
        <v>137.44</v>
      </c>
      <c r="J163" s="42">
        <v>3298.56</v>
      </c>
      <c r="K163" s="43">
        <f t="shared" si="1"/>
        <v>0</v>
      </c>
      <c r="L163" s="44">
        <f t="shared" si="2"/>
        <v>3298.56</v>
      </c>
    </row>
    <row r="164" ht="15.75" customHeight="1">
      <c r="A164" s="39" t="s">
        <v>847</v>
      </c>
      <c r="B164" s="40" t="s">
        <v>848</v>
      </c>
      <c r="C164" s="39" t="s">
        <v>849</v>
      </c>
      <c r="D164" s="40" t="s">
        <v>850</v>
      </c>
      <c r="E164" s="40" t="s">
        <v>851</v>
      </c>
      <c r="F164" s="41">
        <v>8.0</v>
      </c>
      <c r="G164" s="42">
        <v>8.8</v>
      </c>
      <c r="H164" s="42">
        <v>8.21</v>
      </c>
      <c r="I164" s="42">
        <v>17.06</v>
      </c>
      <c r="J164" s="42">
        <v>136.48</v>
      </c>
      <c r="K164" s="43">
        <f t="shared" si="1"/>
        <v>0</v>
      </c>
      <c r="L164" s="44">
        <f t="shared" si="2"/>
        <v>136.48</v>
      </c>
    </row>
    <row r="165" ht="15.75" customHeight="1">
      <c r="A165" s="39" t="s">
        <v>852</v>
      </c>
      <c r="B165" s="40" t="s">
        <v>853</v>
      </c>
      <c r="C165" s="39" t="s">
        <v>854</v>
      </c>
      <c r="D165" s="40" t="s">
        <v>855</v>
      </c>
      <c r="E165" s="40" t="s">
        <v>856</v>
      </c>
      <c r="F165" s="41">
        <v>1.0</v>
      </c>
      <c r="G165" s="42">
        <v>12.01</v>
      </c>
      <c r="H165" s="42">
        <v>39.9</v>
      </c>
      <c r="I165" s="42">
        <v>51.91</v>
      </c>
      <c r="J165" s="42">
        <v>51.91</v>
      </c>
      <c r="K165" s="43">
        <f t="shared" si="1"/>
        <v>0</v>
      </c>
      <c r="L165" s="44">
        <f t="shared" si="2"/>
        <v>51.91</v>
      </c>
    </row>
    <row r="166" ht="15.75" customHeight="1">
      <c r="A166" s="39" t="s">
        <v>857</v>
      </c>
      <c r="B166" s="40" t="s">
        <v>858</v>
      </c>
      <c r="C166" s="39" t="s">
        <v>859</v>
      </c>
      <c r="D166" s="40" t="s">
        <v>860</v>
      </c>
      <c r="E166" s="40" t="s">
        <v>861</v>
      </c>
      <c r="F166" s="41">
        <v>1.0</v>
      </c>
      <c r="G166" s="42">
        <v>1.98</v>
      </c>
      <c r="H166" s="42">
        <v>7.01</v>
      </c>
      <c r="I166" s="42">
        <v>8.99</v>
      </c>
      <c r="J166" s="42">
        <v>8.99</v>
      </c>
      <c r="K166" s="43">
        <f t="shared" si="1"/>
        <v>0</v>
      </c>
      <c r="L166" s="44">
        <f t="shared" si="2"/>
        <v>8.99</v>
      </c>
    </row>
    <row r="167" ht="15.75" customHeight="1">
      <c r="A167" s="39" t="s">
        <v>862</v>
      </c>
      <c r="B167" s="40" t="s">
        <v>863</v>
      </c>
      <c r="C167" s="39" t="s">
        <v>864</v>
      </c>
      <c r="D167" s="40" t="s">
        <v>865</v>
      </c>
      <c r="E167" s="40" t="s">
        <v>866</v>
      </c>
      <c r="F167" s="41">
        <v>1.0</v>
      </c>
      <c r="G167" s="42">
        <v>12.01</v>
      </c>
      <c r="H167" s="42">
        <v>39.9</v>
      </c>
      <c r="I167" s="42">
        <v>51.91</v>
      </c>
      <c r="J167" s="42">
        <v>51.91</v>
      </c>
      <c r="K167" s="43">
        <f t="shared" si="1"/>
        <v>0</v>
      </c>
      <c r="L167" s="44">
        <f t="shared" si="2"/>
        <v>51.91</v>
      </c>
    </row>
    <row r="168" ht="15.75" customHeight="1">
      <c r="A168" s="39" t="s">
        <v>867</v>
      </c>
      <c r="B168" s="40" t="s">
        <v>868</v>
      </c>
      <c r="C168" s="39" t="s">
        <v>869</v>
      </c>
      <c r="D168" s="40" t="s">
        <v>870</v>
      </c>
      <c r="E168" s="40" t="s">
        <v>871</v>
      </c>
      <c r="F168" s="41">
        <v>2.0</v>
      </c>
      <c r="G168" s="42">
        <v>5.04</v>
      </c>
      <c r="H168" s="42">
        <v>13.12</v>
      </c>
      <c r="I168" s="42">
        <v>18.16</v>
      </c>
      <c r="J168" s="42">
        <v>36.32</v>
      </c>
      <c r="K168" s="43">
        <f t="shared" si="1"/>
        <v>0</v>
      </c>
      <c r="L168" s="44">
        <f t="shared" si="2"/>
        <v>36.32</v>
      </c>
    </row>
    <row r="169" ht="15.75" customHeight="1">
      <c r="A169" s="39" t="s">
        <v>872</v>
      </c>
      <c r="B169" s="40" t="s">
        <v>873</v>
      </c>
      <c r="C169" s="39" t="s">
        <v>874</v>
      </c>
      <c r="D169" s="40" t="s">
        <v>875</v>
      </c>
      <c r="E169" s="40" t="s">
        <v>876</v>
      </c>
      <c r="F169" s="41">
        <v>76.0</v>
      </c>
      <c r="G169" s="42">
        <v>13.82</v>
      </c>
      <c r="H169" s="42">
        <v>38.4</v>
      </c>
      <c r="I169" s="42">
        <v>52.21</v>
      </c>
      <c r="J169" s="42">
        <v>3967.96</v>
      </c>
      <c r="K169" s="43">
        <f t="shared" si="1"/>
        <v>0</v>
      </c>
      <c r="L169" s="44">
        <f t="shared" si="2"/>
        <v>3967.96</v>
      </c>
    </row>
    <row r="170" ht="15.75" customHeight="1">
      <c r="A170" s="39" t="s">
        <v>877</v>
      </c>
      <c r="B170" s="40" t="s">
        <v>878</v>
      </c>
      <c r="C170" s="39" t="s">
        <v>879</v>
      </c>
      <c r="D170" s="40" t="s">
        <v>880</v>
      </c>
      <c r="E170" s="40" t="s">
        <v>881</v>
      </c>
      <c r="F170" s="41">
        <v>7.0</v>
      </c>
      <c r="G170" s="42">
        <v>43.31</v>
      </c>
      <c r="H170" s="42">
        <v>50.22</v>
      </c>
      <c r="I170" s="42">
        <v>93.53</v>
      </c>
      <c r="J170" s="42">
        <v>654.71</v>
      </c>
      <c r="K170" s="43">
        <f t="shared" si="1"/>
        <v>0</v>
      </c>
      <c r="L170" s="44">
        <f t="shared" si="2"/>
        <v>654.71</v>
      </c>
    </row>
    <row r="171" ht="15.75" customHeight="1">
      <c r="A171" s="39" t="s">
        <v>882</v>
      </c>
      <c r="B171" s="40" t="s">
        <v>883</v>
      </c>
      <c r="C171" s="39" t="s">
        <v>884</v>
      </c>
      <c r="D171" s="40" t="s">
        <v>885</v>
      </c>
      <c r="E171" s="40" t="s">
        <v>886</v>
      </c>
      <c r="F171" s="41">
        <v>13.0</v>
      </c>
      <c r="G171" s="42">
        <v>19.87</v>
      </c>
      <c r="H171" s="42">
        <v>22.15</v>
      </c>
      <c r="I171" s="42">
        <v>42.03</v>
      </c>
      <c r="J171" s="42">
        <v>546.39</v>
      </c>
      <c r="K171" s="43">
        <f t="shared" si="1"/>
        <v>0</v>
      </c>
      <c r="L171" s="44">
        <f t="shared" si="2"/>
        <v>546.39</v>
      </c>
    </row>
    <row r="172" ht="15.75" customHeight="1">
      <c r="A172" s="39" t="s">
        <v>887</v>
      </c>
      <c r="B172" s="40" t="s">
        <v>888</v>
      </c>
      <c r="C172" s="39" t="s">
        <v>889</v>
      </c>
      <c r="D172" s="40" t="s">
        <v>890</v>
      </c>
      <c r="E172" s="40" t="s">
        <v>891</v>
      </c>
      <c r="F172" s="41">
        <v>50.0</v>
      </c>
      <c r="G172" s="42">
        <v>85.77</v>
      </c>
      <c r="H172" s="42">
        <v>159.53</v>
      </c>
      <c r="I172" s="42">
        <v>245.29</v>
      </c>
      <c r="J172" s="42">
        <v>12264.5</v>
      </c>
      <c r="K172" s="43">
        <f t="shared" si="1"/>
        <v>0</v>
      </c>
      <c r="L172" s="44">
        <f t="shared" si="2"/>
        <v>12264.5</v>
      </c>
    </row>
    <row r="173" ht="15.75" customHeight="1">
      <c r="A173" s="39" t="s">
        <v>892</v>
      </c>
      <c r="B173" s="40" t="s">
        <v>893</v>
      </c>
      <c r="C173" s="39" t="s">
        <v>894</v>
      </c>
      <c r="D173" s="40" t="s">
        <v>895</v>
      </c>
      <c r="E173" s="40" t="s">
        <v>896</v>
      </c>
      <c r="F173" s="41">
        <v>12.0</v>
      </c>
      <c r="G173" s="42">
        <v>20.46</v>
      </c>
      <c r="H173" s="42">
        <v>140.62</v>
      </c>
      <c r="I173" s="42">
        <v>161.08</v>
      </c>
      <c r="J173" s="42">
        <v>1932.96</v>
      </c>
      <c r="K173" s="43">
        <f t="shared" si="1"/>
        <v>0</v>
      </c>
      <c r="L173" s="44">
        <f t="shared" si="2"/>
        <v>1932.96</v>
      </c>
    </row>
    <row r="174" ht="15.75" customHeight="1">
      <c r="A174" s="39" t="s">
        <v>897</v>
      </c>
      <c r="B174" s="40" t="s">
        <v>898</v>
      </c>
      <c r="C174" s="39" t="s">
        <v>899</v>
      </c>
      <c r="D174" s="40" t="s">
        <v>900</v>
      </c>
      <c r="E174" s="40" t="s">
        <v>901</v>
      </c>
      <c r="F174" s="41">
        <v>2.0</v>
      </c>
      <c r="G174" s="42">
        <v>95.17</v>
      </c>
      <c r="H174" s="42">
        <v>703.64</v>
      </c>
      <c r="I174" s="42">
        <v>798.81</v>
      </c>
      <c r="J174" s="42">
        <v>1597.62</v>
      </c>
      <c r="K174" s="43">
        <f t="shared" si="1"/>
        <v>0</v>
      </c>
      <c r="L174" s="44">
        <f t="shared" si="2"/>
        <v>1597.62</v>
      </c>
    </row>
    <row r="175" ht="15.75" customHeight="1">
      <c r="A175" s="39" t="s">
        <v>902</v>
      </c>
      <c r="B175" s="40" t="s">
        <v>903</v>
      </c>
      <c r="C175" s="39" t="s">
        <v>904</v>
      </c>
      <c r="D175" s="40" t="s">
        <v>905</v>
      </c>
      <c r="E175" s="40" t="s">
        <v>906</v>
      </c>
      <c r="F175" s="41">
        <v>6.0</v>
      </c>
      <c r="G175" s="42">
        <v>22.18</v>
      </c>
      <c r="H175" s="42">
        <v>86.87</v>
      </c>
      <c r="I175" s="42">
        <v>109.05</v>
      </c>
      <c r="J175" s="42">
        <v>654.3</v>
      </c>
      <c r="K175" s="43">
        <f t="shared" si="1"/>
        <v>0</v>
      </c>
      <c r="L175" s="44">
        <f t="shared" si="2"/>
        <v>654.3</v>
      </c>
    </row>
    <row r="176" ht="15.0" customHeight="1">
      <c r="A176" s="30" t="s">
        <v>907</v>
      </c>
      <c r="B176" s="33" t="s">
        <v>908</v>
      </c>
      <c r="C176" s="34"/>
      <c r="D176" s="34"/>
      <c r="E176" s="34"/>
      <c r="F176" s="34"/>
      <c r="G176" s="34"/>
      <c r="H176" s="34"/>
      <c r="I176" s="11"/>
      <c r="J176" s="36">
        <v>115466.86</v>
      </c>
      <c r="K176" s="43">
        <f t="shared" si="1"/>
        <v>0</v>
      </c>
      <c r="L176" s="44">
        <f t="shared" si="2"/>
        <v>115466.86</v>
      </c>
    </row>
    <row r="177" ht="15.0" customHeight="1">
      <c r="A177" s="30" t="s">
        <v>909</v>
      </c>
      <c r="B177" s="33" t="s">
        <v>910</v>
      </c>
      <c r="C177" s="34"/>
      <c r="D177" s="34"/>
      <c r="E177" s="34"/>
      <c r="F177" s="34"/>
      <c r="G177" s="34"/>
      <c r="H177" s="34"/>
      <c r="I177" s="11"/>
      <c r="J177" s="36">
        <v>48048.28</v>
      </c>
      <c r="K177" s="43">
        <f t="shared" si="1"/>
        <v>0</v>
      </c>
      <c r="L177" s="44">
        <f t="shared" si="2"/>
        <v>48048.28</v>
      </c>
    </row>
    <row r="178" ht="15.75" customHeight="1">
      <c r="A178" s="39" t="s">
        <v>911</v>
      </c>
      <c r="B178" s="40" t="s">
        <v>912</v>
      </c>
      <c r="C178" s="39" t="s">
        <v>913</v>
      </c>
      <c r="D178" s="40" t="s">
        <v>914</v>
      </c>
      <c r="E178" s="40" t="s">
        <v>915</v>
      </c>
      <c r="F178" s="41">
        <v>45.0</v>
      </c>
      <c r="G178" s="42">
        <v>15.52</v>
      </c>
      <c r="H178" s="42">
        <v>14.74</v>
      </c>
      <c r="I178" s="42">
        <v>30.26</v>
      </c>
      <c r="J178" s="42">
        <v>1361.7</v>
      </c>
      <c r="K178" s="43">
        <f t="shared" si="1"/>
        <v>0</v>
      </c>
      <c r="L178" s="44">
        <f t="shared" si="2"/>
        <v>1361.7</v>
      </c>
    </row>
    <row r="179" ht="15.75" customHeight="1">
      <c r="A179" s="39" t="s">
        <v>916</v>
      </c>
      <c r="B179" s="40" t="s">
        <v>917</v>
      </c>
      <c r="C179" s="39" t="s">
        <v>918</v>
      </c>
      <c r="D179" s="40" t="s">
        <v>919</v>
      </c>
      <c r="E179" s="40" t="s">
        <v>920</v>
      </c>
      <c r="F179" s="41">
        <v>15.0</v>
      </c>
      <c r="G179" s="42">
        <v>16.86</v>
      </c>
      <c r="H179" s="42">
        <v>21.86</v>
      </c>
      <c r="I179" s="42">
        <v>38.73</v>
      </c>
      <c r="J179" s="42">
        <v>580.95</v>
      </c>
      <c r="K179" s="43">
        <f t="shared" si="1"/>
        <v>0</v>
      </c>
      <c r="L179" s="44">
        <f t="shared" si="2"/>
        <v>580.95</v>
      </c>
    </row>
    <row r="180" ht="15.75" customHeight="1">
      <c r="A180" s="39" t="s">
        <v>921</v>
      </c>
      <c r="B180" s="40" t="s">
        <v>922</v>
      </c>
      <c r="C180" s="39" t="s">
        <v>923</v>
      </c>
      <c r="D180" s="40" t="s">
        <v>924</v>
      </c>
      <c r="E180" s="40" t="s">
        <v>925</v>
      </c>
      <c r="F180" s="41">
        <v>7.0</v>
      </c>
      <c r="G180" s="42">
        <v>5.82</v>
      </c>
      <c r="H180" s="42">
        <v>16.8</v>
      </c>
      <c r="I180" s="42">
        <v>22.62</v>
      </c>
      <c r="J180" s="42">
        <v>158.34</v>
      </c>
      <c r="K180" s="43">
        <f t="shared" si="1"/>
        <v>0</v>
      </c>
      <c r="L180" s="44">
        <f t="shared" si="2"/>
        <v>158.34</v>
      </c>
    </row>
    <row r="181" ht="15.75" customHeight="1">
      <c r="A181" s="39" t="s">
        <v>926</v>
      </c>
      <c r="B181" s="40" t="s">
        <v>927</v>
      </c>
      <c r="C181" s="39" t="s">
        <v>928</v>
      </c>
      <c r="D181" s="40" t="s">
        <v>929</v>
      </c>
      <c r="E181" s="40" t="s">
        <v>930</v>
      </c>
      <c r="F181" s="41">
        <v>8.0</v>
      </c>
      <c r="G181" s="42">
        <v>7.3</v>
      </c>
      <c r="H181" s="42">
        <v>13.98</v>
      </c>
      <c r="I181" s="42">
        <v>21.28</v>
      </c>
      <c r="J181" s="42">
        <v>170.24</v>
      </c>
      <c r="K181" s="43">
        <f t="shared" si="1"/>
        <v>0</v>
      </c>
      <c r="L181" s="44">
        <f t="shared" si="2"/>
        <v>170.24</v>
      </c>
    </row>
    <row r="182" ht="15.75" customHeight="1">
      <c r="A182" s="39" t="s">
        <v>931</v>
      </c>
      <c r="B182" s="40" t="s">
        <v>932</v>
      </c>
      <c r="C182" s="39" t="s">
        <v>933</v>
      </c>
      <c r="D182" s="40"/>
      <c r="E182" s="40" t="s">
        <v>934</v>
      </c>
      <c r="F182" s="41">
        <v>7.0</v>
      </c>
      <c r="G182" s="42">
        <v>0.0</v>
      </c>
      <c r="H182" s="42">
        <v>7.92</v>
      </c>
      <c r="I182" s="42">
        <v>7.92</v>
      </c>
      <c r="J182" s="42">
        <v>55.44</v>
      </c>
      <c r="K182" s="43">
        <f t="shared" si="1"/>
        <v>0</v>
      </c>
      <c r="L182" s="44">
        <f t="shared" si="2"/>
        <v>55.44</v>
      </c>
    </row>
    <row r="183" ht="15.75" customHeight="1">
      <c r="A183" s="39" t="s">
        <v>935</v>
      </c>
      <c r="B183" s="40" t="s">
        <v>936</v>
      </c>
      <c r="C183" s="39" t="s">
        <v>937</v>
      </c>
      <c r="D183" s="40" t="s">
        <v>938</v>
      </c>
      <c r="E183" s="40" t="s">
        <v>939</v>
      </c>
      <c r="F183" s="41">
        <v>5.0</v>
      </c>
      <c r="G183" s="42">
        <v>9.73</v>
      </c>
      <c r="H183" s="42">
        <v>23.38</v>
      </c>
      <c r="I183" s="42">
        <v>33.11</v>
      </c>
      <c r="J183" s="42">
        <v>165.55</v>
      </c>
      <c r="K183" s="43">
        <f t="shared" si="1"/>
        <v>0</v>
      </c>
      <c r="L183" s="44">
        <f t="shared" si="2"/>
        <v>165.55</v>
      </c>
    </row>
    <row r="184" ht="15.75" customHeight="1">
      <c r="A184" s="39" t="s">
        <v>940</v>
      </c>
      <c r="B184" s="40" t="s">
        <v>941</v>
      </c>
      <c r="C184" s="39" t="s">
        <v>942</v>
      </c>
      <c r="D184" s="40"/>
      <c r="E184" s="40" t="s">
        <v>943</v>
      </c>
      <c r="F184" s="41">
        <v>14.0</v>
      </c>
      <c r="G184" s="42">
        <v>0.0</v>
      </c>
      <c r="H184" s="42">
        <v>57.77</v>
      </c>
      <c r="I184" s="42">
        <v>57.77</v>
      </c>
      <c r="J184" s="42">
        <v>808.78</v>
      </c>
      <c r="K184" s="43">
        <f t="shared" si="1"/>
        <v>0</v>
      </c>
      <c r="L184" s="44">
        <f t="shared" si="2"/>
        <v>808.78</v>
      </c>
    </row>
    <row r="185" ht="15.75" customHeight="1">
      <c r="A185" s="39" t="s">
        <v>944</v>
      </c>
      <c r="B185" s="40" t="s">
        <v>945</v>
      </c>
      <c r="C185" s="39" t="s">
        <v>946</v>
      </c>
      <c r="D185" s="40" t="s">
        <v>947</v>
      </c>
      <c r="E185" s="40" t="s">
        <v>948</v>
      </c>
      <c r="F185" s="41">
        <v>5.0</v>
      </c>
      <c r="G185" s="42">
        <v>10.2</v>
      </c>
      <c r="H185" s="42">
        <v>27.54</v>
      </c>
      <c r="I185" s="42">
        <v>37.74</v>
      </c>
      <c r="J185" s="42">
        <v>188.7</v>
      </c>
      <c r="K185" s="43">
        <f t="shared" si="1"/>
        <v>0</v>
      </c>
      <c r="L185" s="44">
        <f t="shared" si="2"/>
        <v>188.7</v>
      </c>
    </row>
    <row r="186" ht="15.75" customHeight="1">
      <c r="A186" s="39" t="s">
        <v>949</v>
      </c>
      <c r="B186" s="40" t="s">
        <v>950</v>
      </c>
      <c r="C186" s="39" t="s">
        <v>951</v>
      </c>
      <c r="D186" s="40" t="s">
        <v>952</v>
      </c>
      <c r="E186" s="40" t="s">
        <v>953</v>
      </c>
      <c r="F186" s="41">
        <v>90.0</v>
      </c>
      <c r="G186" s="42">
        <v>12.69</v>
      </c>
      <c r="H186" s="42">
        <v>27.26</v>
      </c>
      <c r="I186" s="42">
        <v>39.95</v>
      </c>
      <c r="J186" s="42">
        <v>3595.5</v>
      </c>
      <c r="K186" s="43">
        <f t="shared" si="1"/>
        <v>0</v>
      </c>
      <c r="L186" s="44">
        <f t="shared" si="2"/>
        <v>3595.5</v>
      </c>
    </row>
    <row r="187" ht="15.75" customHeight="1">
      <c r="A187" s="39" t="s">
        <v>954</v>
      </c>
      <c r="B187" s="40" t="s">
        <v>955</v>
      </c>
      <c r="C187" s="39" t="s">
        <v>956</v>
      </c>
      <c r="D187" s="40"/>
      <c r="E187" s="40" t="s">
        <v>957</v>
      </c>
      <c r="F187" s="41">
        <v>4.0</v>
      </c>
      <c r="G187" s="42">
        <v>0.0</v>
      </c>
      <c r="H187" s="42">
        <v>23.61</v>
      </c>
      <c r="I187" s="42">
        <v>23.61</v>
      </c>
      <c r="J187" s="42">
        <v>94.44</v>
      </c>
      <c r="K187" s="43">
        <f t="shared" si="1"/>
        <v>0</v>
      </c>
      <c r="L187" s="44">
        <f t="shared" si="2"/>
        <v>94.44</v>
      </c>
    </row>
    <row r="188" ht="15.75" customHeight="1">
      <c r="A188" s="39" t="s">
        <v>958</v>
      </c>
      <c r="B188" s="40" t="s">
        <v>959</v>
      </c>
      <c r="C188" s="39" t="s">
        <v>960</v>
      </c>
      <c r="D188" s="40" t="s">
        <v>961</v>
      </c>
      <c r="E188" s="40" t="s">
        <v>962</v>
      </c>
      <c r="F188" s="41">
        <v>32.0</v>
      </c>
      <c r="G188" s="42">
        <v>20.19</v>
      </c>
      <c r="H188" s="42">
        <v>28.14</v>
      </c>
      <c r="I188" s="42">
        <v>48.34</v>
      </c>
      <c r="J188" s="42">
        <v>1546.88</v>
      </c>
      <c r="K188" s="43">
        <f t="shared" si="1"/>
        <v>0</v>
      </c>
      <c r="L188" s="44">
        <f t="shared" si="2"/>
        <v>1546.88</v>
      </c>
    </row>
    <row r="189" ht="15.75" customHeight="1">
      <c r="A189" s="39" t="s">
        <v>963</v>
      </c>
      <c r="B189" s="40" t="s">
        <v>964</v>
      </c>
      <c r="C189" s="39" t="s">
        <v>965</v>
      </c>
      <c r="D189" s="40"/>
      <c r="E189" s="40" t="s">
        <v>966</v>
      </c>
      <c r="F189" s="41">
        <v>3.0</v>
      </c>
      <c r="G189" s="42">
        <v>0.0</v>
      </c>
      <c r="H189" s="42">
        <v>12.85</v>
      </c>
      <c r="I189" s="42">
        <v>12.85</v>
      </c>
      <c r="J189" s="42">
        <v>38.55</v>
      </c>
      <c r="K189" s="43">
        <f t="shared" si="1"/>
        <v>0</v>
      </c>
      <c r="L189" s="44">
        <f t="shared" si="2"/>
        <v>38.55</v>
      </c>
    </row>
    <row r="190" ht="15.75" customHeight="1">
      <c r="A190" s="39" t="s">
        <v>967</v>
      </c>
      <c r="B190" s="40" t="s">
        <v>968</v>
      </c>
      <c r="C190" s="39" t="s">
        <v>969</v>
      </c>
      <c r="D190" s="40" t="s">
        <v>970</v>
      </c>
      <c r="E190" s="40" t="s">
        <v>971</v>
      </c>
      <c r="F190" s="41">
        <v>2.0</v>
      </c>
      <c r="G190" s="42">
        <v>11.67</v>
      </c>
      <c r="H190" s="42">
        <v>42.06</v>
      </c>
      <c r="I190" s="42">
        <v>53.73</v>
      </c>
      <c r="J190" s="42">
        <v>107.46</v>
      </c>
      <c r="K190" s="43">
        <f t="shared" si="1"/>
        <v>0</v>
      </c>
      <c r="L190" s="44">
        <f t="shared" si="2"/>
        <v>107.46</v>
      </c>
    </row>
    <row r="191" ht="15.75" customHeight="1">
      <c r="A191" s="39" t="s">
        <v>972</v>
      </c>
      <c r="B191" s="40" t="s">
        <v>973</v>
      </c>
      <c r="C191" s="39" t="s">
        <v>974</v>
      </c>
      <c r="D191" s="40" t="s">
        <v>975</v>
      </c>
      <c r="E191" s="40" t="s">
        <v>976</v>
      </c>
      <c r="F191" s="41">
        <v>2.0</v>
      </c>
      <c r="G191" s="42">
        <v>11.67</v>
      </c>
      <c r="H191" s="42">
        <v>45.18</v>
      </c>
      <c r="I191" s="42">
        <v>56.85</v>
      </c>
      <c r="J191" s="42">
        <v>113.7</v>
      </c>
      <c r="K191" s="43">
        <f t="shared" si="1"/>
        <v>0</v>
      </c>
      <c r="L191" s="44">
        <f t="shared" si="2"/>
        <v>113.7</v>
      </c>
    </row>
    <row r="192" ht="15.75" customHeight="1">
      <c r="A192" s="39" t="s">
        <v>977</v>
      </c>
      <c r="B192" s="40" t="s">
        <v>978</v>
      </c>
      <c r="C192" s="39" t="s">
        <v>979</v>
      </c>
      <c r="D192" s="40" t="s">
        <v>980</v>
      </c>
      <c r="E192" s="40" t="s">
        <v>981</v>
      </c>
      <c r="F192" s="41">
        <v>4.0</v>
      </c>
      <c r="G192" s="42">
        <v>4.85</v>
      </c>
      <c r="H192" s="42">
        <v>8.55</v>
      </c>
      <c r="I192" s="42">
        <v>13.4</v>
      </c>
      <c r="J192" s="42">
        <v>53.6</v>
      </c>
      <c r="K192" s="43">
        <f t="shared" si="1"/>
        <v>0</v>
      </c>
      <c r="L192" s="44">
        <f t="shared" si="2"/>
        <v>53.6</v>
      </c>
    </row>
    <row r="193" ht="15.75" customHeight="1">
      <c r="A193" s="39" t="s">
        <v>982</v>
      </c>
      <c r="B193" s="40" t="s">
        <v>983</v>
      </c>
      <c r="C193" s="39" t="s">
        <v>984</v>
      </c>
      <c r="D193" s="40" t="s">
        <v>985</v>
      </c>
      <c r="E193" s="40" t="s">
        <v>986</v>
      </c>
      <c r="F193" s="41">
        <v>6.0</v>
      </c>
      <c r="G193" s="42">
        <v>6.8</v>
      </c>
      <c r="H193" s="42">
        <v>19.25</v>
      </c>
      <c r="I193" s="42">
        <v>26.05</v>
      </c>
      <c r="J193" s="42">
        <v>156.3</v>
      </c>
      <c r="K193" s="43">
        <f t="shared" si="1"/>
        <v>0</v>
      </c>
      <c r="L193" s="44">
        <f t="shared" si="2"/>
        <v>156.3</v>
      </c>
    </row>
    <row r="194" ht="15.75" customHeight="1">
      <c r="A194" s="39" t="s">
        <v>987</v>
      </c>
      <c r="B194" s="40" t="s">
        <v>988</v>
      </c>
      <c r="C194" s="39" t="s">
        <v>989</v>
      </c>
      <c r="D194" s="40" t="s">
        <v>990</v>
      </c>
      <c r="E194" s="40" t="s">
        <v>991</v>
      </c>
      <c r="F194" s="41">
        <v>8.0</v>
      </c>
      <c r="G194" s="42">
        <v>6.71</v>
      </c>
      <c r="H194" s="42">
        <v>7.96</v>
      </c>
      <c r="I194" s="42">
        <v>14.67</v>
      </c>
      <c r="J194" s="42">
        <v>117.36</v>
      </c>
      <c r="K194" s="43">
        <f t="shared" si="1"/>
        <v>0</v>
      </c>
      <c r="L194" s="44">
        <f t="shared" si="2"/>
        <v>117.36</v>
      </c>
    </row>
    <row r="195" ht="15.75" customHeight="1">
      <c r="A195" s="39" t="s">
        <v>992</v>
      </c>
      <c r="B195" s="40" t="s">
        <v>993</v>
      </c>
      <c r="C195" s="39" t="s">
        <v>994</v>
      </c>
      <c r="D195" s="40" t="s">
        <v>995</v>
      </c>
      <c r="E195" s="40" t="s">
        <v>996</v>
      </c>
      <c r="F195" s="41">
        <v>2.0</v>
      </c>
      <c r="G195" s="42">
        <v>8.74</v>
      </c>
      <c r="H195" s="42">
        <v>22.13</v>
      </c>
      <c r="I195" s="42">
        <v>30.88</v>
      </c>
      <c r="J195" s="42">
        <v>61.76</v>
      </c>
      <c r="K195" s="43">
        <f t="shared" si="1"/>
        <v>0</v>
      </c>
      <c r="L195" s="44">
        <f t="shared" si="2"/>
        <v>61.76</v>
      </c>
    </row>
    <row r="196" ht="15.75" customHeight="1">
      <c r="A196" s="39" t="s">
        <v>997</v>
      </c>
      <c r="B196" s="40" t="s">
        <v>998</v>
      </c>
      <c r="C196" s="39" t="s">
        <v>999</v>
      </c>
      <c r="D196" s="40"/>
      <c r="E196" s="40" t="s">
        <v>1000</v>
      </c>
      <c r="F196" s="41">
        <v>4.0</v>
      </c>
      <c r="G196" s="42">
        <v>0.0</v>
      </c>
      <c r="H196" s="42">
        <v>29.8</v>
      </c>
      <c r="I196" s="42">
        <v>29.8</v>
      </c>
      <c r="J196" s="42">
        <v>119.2</v>
      </c>
      <c r="K196" s="43">
        <f t="shared" si="1"/>
        <v>0</v>
      </c>
      <c r="L196" s="44">
        <f t="shared" si="2"/>
        <v>119.2</v>
      </c>
    </row>
    <row r="197" ht="15.75" customHeight="1">
      <c r="A197" s="39" t="s">
        <v>1001</v>
      </c>
      <c r="B197" s="40" t="s">
        <v>1002</v>
      </c>
      <c r="C197" s="39" t="s">
        <v>1003</v>
      </c>
      <c r="D197" s="40"/>
      <c r="E197" s="40" t="s">
        <v>1004</v>
      </c>
      <c r="F197" s="41">
        <v>10.0</v>
      </c>
      <c r="G197" s="42">
        <v>0.0</v>
      </c>
      <c r="H197" s="42">
        <v>7.68</v>
      </c>
      <c r="I197" s="42">
        <v>7.68</v>
      </c>
      <c r="J197" s="42">
        <v>76.8</v>
      </c>
      <c r="K197" s="43">
        <f t="shared" si="1"/>
        <v>0</v>
      </c>
      <c r="L197" s="44">
        <f t="shared" si="2"/>
        <v>76.8</v>
      </c>
    </row>
    <row r="198" ht="15.75" customHeight="1">
      <c r="A198" s="39" t="s">
        <v>1005</v>
      </c>
      <c r="B198" s="40" t="s">
        <v>1006</v>
      </c>
      <c r="C198" s="39" t="s">
        <v>1007</v>
      </c>
      <c r="D198" s="40" t="s">
        <v>1008</v>
      </c>
      <c r="E198" s="40" t="s">
        <v>1009</v>
      </c>
      <c r="F198" s="41">
        <v>5.0</v>
      </c>
      <c r="G198" s="42">
        <v>14.7</v>
      </c>
      <c r="H198" s="42">
        <v>30.07</v>
      </c>
      <c r="I198" s="42">
        <v>44.77</v>
      </c>
      <c r="J198" s="42">
        <v>223.85</v>
      </c>
      <c r="K198" s="43">
        <f t="shared" si="1"/>
        <v>0</v>
      </c>
      <c r="L198" s="44">
        <f t="shared" si="2"/>
        <v>223.85</v>
      </c>
    </row>
    <row r="199" ht="15.75" customHeight="1">
      <c r="A199" s="39" t="s">
        <v>1010</v>
      </c>
      <c r="B199" s="40" t="s">
        <v>1011</v>
      </c>
      <c r="C199" s="39" t="s">
        <v>1012</v>
      </c>
      <c r="D199" s="40" t="s">
        <v>1013</v>
      </c>
      <c r="E199" s="40" t="s">
        <v>1014</v>
      </c>
      <c r="F199" s="41">
        <v>1.0</v>
      </c>
      <c r="G199" s="42">
        <v>13.6</v>
      </c>
      <c r="H199" s="42">
        <v>58.22</v>
      </c>
      <c r="I199" s="42">
        <v>71.82</v>
      </c>
      <c r="J199" s="42">
        <v>71.82</v>
      </c>
      <c r="K199" s="43">
        <f t="shared" si="1"/>
        <v>0</v>
      </c>
      <c r="L199" s="44">
        <f t="shared" si="2"/>
        <v>71.82</v>
      </c>
    </row>
    <row r="200" ht="15.75" customHeight="1">
      <c r="A200" s="39" t="s">
        <v>1015</v>
      </c>
      <c r="B200" s="40" t="s">
        <v>1016</v>
      </c>
      <c r="C200" s="39" t="s">
        <v>1017</v>
      </c>
      <c r="D200" s="40" t="s">
        <v>1018</v>
      </c>
      <c r="E200" s="40" t="s">
        <v>1019</v>
      </c>
      <c r="F200" s="41">
        <v>6.0</v>
      </c>
      <c r="G200" s="42">
        <v>9.73</v>
      </c>
      <c r="H200" s="42">
        <v>26.9</v>
      </c>
      <c r="I200" s="42">
        <v>36.64</v>
      </c>
      <c r="J200" s="42">
        <v>219.84</v>
      </c>
      <c r="K200" s="43">
        <f t="shared" si="1"/>
        <v>0</v>
      </c>
      <c r="L200" s="44">
        <f t="shared" si="2"/>
        <v>219.84</v>
      </c>
    </row>
    <row r="201" ht="15.75" customHeight="1">
      <c r="A201" s="39" t="s">
        <v>1020</v>
      </c>
      <c r="B201" s="40" t="s">
        <v>1021</v>
      </c>
      <c r="C201" s="39" t="s">
        <v>1022</v>
      </c>
      <c r="D201" s="40" t="s">
        <v>1023</v>
      </c>
      <c r="E201" s="40" t="s">
        <v>1024</v>
      </c>
      <c r="F201" s="41">
        <v>4.0</v>
      </c>
      <c r="G201" s="42">
        <v>334.23</v>
      </c>
      <c r="H201" s="42">
        <v>388.77</v>
      </c>
      <c r="I201" s="42">
        <v>723.0</v>
      </c>
      <c r="J201" s="42">
        <v>2892.0</v>
      </c>
      <c r="K201" s="43">
        <f t="shared" si="1"/>
        <v>0</v>
      </c>
      <c r="L201" s="44">
        <f t="shared" si="2"/>
        <v>2892</v>
      </c>
    </row>
    <row r="202" ht="15.75" customHeight="1">
      <c r="A202" s="39" t="s">
        <v>1025</v>
      </c>
      <c r="B202" s="40" t="s">
        <v>1026</v>
      </c>
      <c r="C202" s="39" t="s">
        <v>1027</v>
      </c>
      <c r="D202" s="40" t="s">
        <v>1028</v>
      </c>
      <c r="E202" s="40" t="s">
        <v>1029</v>
      </c>
      <c r="F202" s="41">
        <v>6.0</v>
      </c>
      <c r="G202" s="42">
        <v>84.19</v>
      </c>
      <c r="H202" s="42">
        <v>146.83</v>
      </c>
      <c r="I202" s="42">
        <v>231.02</v>
      </c>
      <c r="J202" s="42">
        <v>1386.12</v>
      </c>
      <c r="K202" s="43">
        <f t="shared" si="1"/>
        <v>0</v>
      </c>
      <c r="L202" s="44">
        <f t="shared" si="2"/>
        <v>1386.12</v>
      </c>
    </row>
    <row r="203" ht="15.75" customHeight="1">
      <c r="A203" s="39" t="s">
        <v>1030</v>
      </c>
      <c r="B203" s="40" t="s">
        <v>1031</v>
      </c>
      <c r="C203" s="39" t="s">
        <v>1032</v>
      </c>
      <c r="D203" s="40" t="s">
        <v>1033</v>
      </c>
      <c r="E203" s="40" t="s">
        <v>1034</v>
      </c>
      <c r="F203" s="41">
        <v>6.0</v>
      </c>
      <c r="G203" s="42">
        <v>222.44</v>
      </c>
      <c r="H203" s="42">
        <v>393.27</v>
      </c>
      <c r="I203" s="42">
        <v>615.72</v>
      </c>
      <c r="J203" s="42">
        <v>3694.32</v>
      </c>
      <c r="K203" s="43">
        <f t="shared" si="1"/>
        <v>0</v>
      </c>
      <c r="L203" s="44">
        <f t="shared" si="2"/>
        <v>3694.32</v>
      </c>
    </row>
    <row r="204" ht="15.75" customHeight="1">
      <c r="A204" s="39" t="s">
        <v>1035</v>
      </c>
      <c r="B204" s="40" t="s">
        <v>1036</v>
      </c>
      <c r="C204" s="39" t="s">
        <v>1037</v>
      </c>
      <c r="D204" s="40" t="s">
        <v>1038</v>
      </c>
      <c r="E204" s="40" t="s">
        <v>1039</v>
      </c>
      <c r="F204" s="41">
        <v>76.0</v>
      </c>
      <c r="G204" s="42">
        <v>1.97</v>
      </c>
      <c r="H204" s="42">
        <v>5.86</v>
      </c>
      <c r="I204" s="42">
        <v>7.84</v>
      </c>
      <c r="J204" s="42">
        <v>595.84</v>
      </c>
      <c r="K204" s="43">
        <f t="shared" si="1"/>
        <v>0</v>
      </c>
      <c r="L204" s="44">
        <f t="shared" si="2"/>
        <v>595.84</v>
      </c>
    </row>
    <row r="205" ht="15.75" customHeight="1">
      <c r="A205" s="39" t="s">
        <v>1040</v>
      </c>
      <c r="B205" s="40" t="s">
        <v>1041</v>
      </c>
      <c r="C205" s="39" t="s">
        <v>1042</v>
      </c>
      <c r="D205" s="40" t="s">
        <v>1043</v>
      </c>
      <c r="E205" s="40" t="s">
        <v>1044</v>
      </c>
      <c r="F205" s="41">
        <v>1.0</v>
      </c>
      <c r="G205" s="42">
        <v>1355.68</v>
      </c>
      <c r="H205" s="42">
        <v>3085.91</v>
      </c>
      <c r="I205" s="42">
        <v>4441.59</v>
      </c>
      <c r="J205" s="42">
        <v>4441.59</v>
      </c>
      <c r="K205" s="43">
        <f t="shared" si="1"/>
        <v>0</v>
      </c>
      <c r="L205" s="44">
        <f t="shared" si="2"/>
        <v>4441.59</v>
      </c>
    </row>
    <row r="206" ht="15.75" customHeight="1">
      <c r="A206" s="39" t="s">
        <v>1045</v>
      </c>
      <c r="B206" s="40" t="s">
        <v>1046</v>
      </c>
      <c r="C206" s="39" t="s">
        <v>1047</v>
      </c>
      <c r="D206" s="40" t="s">
        <v>1048</v>
      </c>
      <c r="E206" s="40" t="s">
        <v>1049</v>
      </c>
      <c r="F206" s="41">
        <v>1.0</v>
      </c>
      <c r="G206" s="42">
        <v>769.34</v>
      </c>
      <c r="H206" s="42">
        <v>6277.83</v>
      </c>
      <c r="I206" s="42">
        <v>7047.17</v>
      </c>
      <c r="J206" s="42">
        <v>7047.17</v>
      </c>
      <c r="K206" s="43">
        <f t="shared" si="1"/>
        <v>0</v>
      </c>
      <c r="L206" s="44">
        <f t="shared" si="2"/>
        <v>7047.17</v>
      </c>
    </row>
    <row r="207" ht="15.75" customHeight="1">
      <c r="A207" s="39" t="s">
        <v>1050</v>
      </c>
      <c r="B207" s="40" t="s">
        <v>1051</v>
      </c>
      <c r="C207" s="39" t="s">
        <v>1052</v>
      </c>
      <c r="D207" s="40" t="s">
        <v>1053</v>
      </c>
      <c r="E207" s="40" t="s">
        <v>1054</v>
      </c>
      <c r="F207" s="41">
        <v>1.25</v>
      </c>
      <c r="G207" s="42">
        <v>59.01</v>
      </c>
      <c r="H207" s="42">
        <v>156.62</v>
      </c>
      <c r="I207" s="42">
        <v>215.63</v>
      </c>
      <c r="J207" s="42">
        <v>269.54</v>
      </c>
      <c r="K207" s="43">
        <f t="shared" si="1"/>
        <v>0</v>
      </c>
      <c r="L207" s="44">
        <f t="shared" si="2"/>
        <v>269.54</v>
      </c>
    </row>
    <row r="208" ht="15.75" customHeight="1">
      <c r="A208" s="39" t="s">
        <v>1055</v>
      </c>
      <c r="B208" s="40" t="s">
        <v>1056</v>
      </c>
      <c r="C208" s="39" t="s">
        <v>1057</v>
      </c>
      <c r="D208" s="40" t="s">
        <v>1058</v>
      </c>
      <c r="E208" s="40" t="s">
        <v>1059</v>
      </c>
      <c r="F208" s="41">
        <v>1.0</v>
      </c>
      <c r="G208" s="42">
        <v>539.55</v>
      </c>
      <c r="H208" s="42">
        <v>6718.59</v>
      </c>
      <c r="I208" s="42">
        <v>7258.14</v>
      </c>
      <c r="J208" s="42">
        <v>7258.14</v>
      </c>
      <c r="K208" s="43">
        <f t="shared" si="1"/>
        <v>0</v>
      </c>
      <c r="L208" s="44">
        <f t="shared" si="2"/>
        <v>7258.14</v>
      </c>
    </row>
    <row r="209" ht="15.75" customHeight="1">
      <c r="A209" s="39" t="s">
        <v>1060</v>
      </c>
      <c r="B209" s="40" t="s">
        <v>1061</v>
      </c>
      <c r="C209" s="39" t="s">
        <v>1062</v>
      </c>
      <c r="D209" s="40" t="s">
        <v>1063</v>
      </c>
      <c r="E209" s="40" t="s">
        <v>1064</v>
      </c>
      <c r="F209" s="41">
        <v>54.5</v>
      </c>
      <c r="G209" s="42">
        <v>0.0</v>
      </c>
      <c r="H209" s="42">
        <v>190.4</v>
      </c>
      <c r="I209" s="42">
        <v>190.4</v>
      </c>
      <c r="J209" s="42">
        <v>10376.8</v>
      </c>
      <c r="K209" s="43">
        <f t="shared" si="1"/>
        <v>0</v>
      </c>
      <c r="L209" s="44">
        <f t="shared" si="2"/>
        <v>10376.8</v>
      </c>
    </row>
    <row r="210" ht="15.0" customHeight="1">
      <c r="A210" s="30" t="s">
        <v>1065</v>
      </c>
      <c r="B210" s="33" t="s">
        <v>1066</v>
      </c>
      <c r="C210" s="34"/>
      <c r="D210" s="34"/>
      <c r="E210" s="34"/>
      <c r="F210" s="34"/>
      <c r="G210" s="34"/>
      <c r="H210" s="34"/>
      <c r="I210" s="11"/>
      <c r="J210" s="36">
        <v>11286.74</v>
      </c>
      <c r="K210" s="37">
        <f t="shared" si="1"/>
        <v>0</v>
      </c>
      <c r="L210" s="38">
        <f t="shared" si="2"/>
        <v>11286.74</v>
      </c>
    </row>
    <row r="211" ht="15.75" customHeight="1">
      <c r="A211" s="39" t="s">
        <v>1067</v>
      </c>
      <c r="B211" s="40" t="s">
        <v>1068</v>
      </c>
      <c r="C211" s="39" t="s">
        <v>1069</v>
      </c>
      <c r="D211" s="40" t="s">
        <v>1070</v>
      </c>
      <c r="E211" s="40" t="s">
        <v>1071</v>
      </c>
      <c r="F211" s="41">
        <v>19.0</v>
      </c>
      <c r="G211" s="42">
        <v>6.93</v>
      </c>
      <c r="H211" s="42">
        <v>11.38</v>
      </c>
      <c r="I211" s="42">
        <v>18.32</v>
      </c>
      <c r="J211" s="42">
        <v>348.08</v>
      </c>
      <c r="K211" s="43">
        <f t="shared" si="1"/>
        <v>0</v>
      </c>
      <c r="L211" s="44">
        <f t="shared" si="2"/>
        <v>348.08</v>
      </c>
    </row>
    <row r="212" ht="15.75" customHeight="1">
      <c r="A212" s="39" t="s">
        <v>1072</v>
      </c>
      <c r="B212" s="40" t="s">
        <v>1073</v>
      </c>
      <c r="C212" s="39" t="s">
        <v>1074</v>
      </c>
      <c r="D212" s="40" t="s">
        <v>1075</v>
      </c>
      <c r="E212" s="40" t="s">
        <v>1076</v>
      </c>
      <c r="F212" s="41">
        <v>6.0</v>
      </c>
      <c r="G212" s="42">
        <v>7.5</v>
      </c>
      <c r="H212" s="42">
        <v>15.51</v>
      </c>
      <c r="I212" s="42">
        <v>23.0</v>
      </c>
      <c r="J212" s="42">
        <v>138.0</v>
      </c>
      <c r="K212" s="43">
        <f t="shared" si="1"/>
        <v>0</v>
      </c>
      <c r="L212" s="44">
        <f t="shared" si="2"/>
        <v>138</v>
      </c>
    </row>
    <row r="213" ht="15.75" customHeight="1">
      <c r="A213" s="39" t="s">
        <v>1077</v>
      </c>
      <c r="B213" s="40" t="s">
        <v>1078</v>
      </c>
      <c r="C213" s="39" t="s">
        <v>1079</v>
      </c>
      <c r="D213" s="40" t="s">
        <v>1080</v>
      </c>
      <c r="E213" s="40" t="s">
        <v>1081</v>
      </c>
      <c r="F213" s="41">
        <v>1.0</v>
      </c>
      <c r="G213" s="42">
        <v>13.74</v>
      </c>
      <c r="H213" s="42">
        <v>179.9</v>
      </c>
      <c r="I213" s="42">
        <v>193.64</v>
      </c>
      <c r="J213" s="42">
        <v>193.64</v>
      </c>
      <c r="K213" s="43">
        <f t="shared" si="1"/>
        <v>0</v>
      </c>
      <c r="L213" s="44">
        <f t="shared" si="2"/>
        <v>193.64</v>
      </c>
    </row>
    <row r="214" ht="15.75" customHeight="1">
      <c r="A214" s="39" t="s">
        <v>1082</v>
      </c>
      <c r="B214" s="40" t="s">
        <v>1083</v>
      </c>
      <c r="C214" s="39" t="s">
        <v>1084</v>
      </c>
      <c r="D214" s="40" t="s">
        <v>1085</v>
      </c>
      <c r="E214" s="40" t="s">
        <v>1086</v>
      </c>
      <c r="F214" s="41">
        <v>3.0</v>
      </c>
      <c r="G214" s="42">
        <v>16.58</v>
      </c>
      <c r="H214" s="42">
        <v>249.4</v>
      </c>
      <c r="I214" s="42">
        <v>265.98</v>
      </c>
      <c r="J214" s="42">
        <v>797.94</v>
      </c>
      <c r="K214" s="43">
        <f t="shared" si="1"/>
        <v>0</v>
      </c>
      <c r="L214" s="44">
        <f t="shared" si="2"/>
        <v>797.94</v>
      </c>
    </row>
    <row r="215" ht="15.75" customHeight="1">
      <c r="A215" s="39" t="s">
        <v>1087</v>
      </c>
      <c r="B215" s="40" t="s">
        <v>1088</v>
      </c>
      <c r="C215" s="39" t="s">
        <v>1089</v>
      </c>
      <c r="D215" s="40" t="s">
        <v>1090</v>
      </c>
      <c r="E215" s="40" t="s">
        <v>1091</v>
      </c>
      <c r="F215" s="41">
        <v>6.0</v>
      </c>
      <c r="G215" s="42">
        <v>11.71</v>
      </c>
      <c r="H215" s="42">
        <v>147.09</v>
      </c>
      <c r="I215" s="42">
        <v>158.81</v>
      </c>
      <c r="J215" s="42">
        <v>952.86</v>
      </c>
      <c r="K215" s="43">
        <f t="shared" si="1"/>
        <v>0</v>
      </c>
      <c r="L215" s="44">
        <f t="shared" si="2"/>
        <v>952.86</v>
      </c>
    </row>
    <row r="216" ht="15.75" customHeight="1">
      <c r="A216" s="39" t="s">
        <v>1092</v>
      </c>
      <c r="B216" s="40" t="s">
        <v>1093</v>
      </c>
      <c r="C216" s="39" t="s">
        <v>1094</v>
      </c>
      <c r="D216" s="40" t="s">
        <v>1095</v>
      </c>
      <c r="E216" s="40" t="s">
        <v>1096</v>
      </c>
      <c r="F216" s="41">
        <v>11.0</v>
      </c>
      <c r="G216" s="42">
        <v>11.71</v>
      </c>
      <c r="H216" s="42">
        <v>138.93</v>
      </c>
      <c r="I216" s="42">
        <v>150.65</v>
      </c>
      <c r="J216" s="42">
        <v>1657.15</v>
      </c>
      <c r="K216" s="43">
        <f t="shared" si="1"/>
        <v>0</v>
      </c>
      <c r="L216" s="44">
        <f t="shared" si="2"/>
        <v>1657.15</v>
      </c>
    </row>
    <row r="217" ht="15.75" customHeight="1">
      <c r="A217" s="39" t="s">
        <v>1097</v>
      </c>
      <c r="B217" s="40" t="s">
        <v>1098</v>
      </c>
      <c r="C217" s="39" t="s">
        <v>1099</v>
      </c>
      <c r="D217" s="40" t="s">
        <v>1100</v>
      </c>
      <c r="E217" s="40" t="s">
        <v>1101</v>
      </c>
      <c r="F217" s="41">
        <v>23.0</v>
      </c>
      <c r="G217" s="42">
        <v>4.99</v>
      </c>
      <c r="H217" s="42">
        <v>4.28</v>
      </c>
      <c r="I217" s="42">
        <v>9.27</v>
      </c>
      <c r="J217" s="42">
        <v>213.21</v>
      </c>
      <c r="K217" s="43">
        <f t="shared" si="1"/>
        <v>0</v>
      </c>
      <c r="L217" s="44">
        <f t="shared" si="2"/>
        <v>213.21</v>
      </c>
    </row>
    <row r="218" ht="15.75" customHeight="1">
      <c r="A218" s="39" t="s">
        <v>1102</v>
      </c>
      <c r="B218" s="40" t="s">
        <v>1103</v>
      </c>
      <c r="C218" s="39" t="s">
        <v>1104</v>
      </c>
      <c r="D218" s="40" t="s">
        <v>1105</v>
      </c>
      <c r="E218" s="40" t="s">
        <v>1106</v>
      </c>
      <c r="F218" s="41">
        <v>2.0</v>
      </c>
      <c r="G218" s="42">
        <v>5.87</v>
      </c>
      <c r="H218" s="42">
        <v>6.42</v>
      </c>
      <c r="I218" s="42">
        <v>12.29</v>
      </c>
      <c r="J218" s="42">
        <v>24.58</v>
      </c>
      <c r="K218" s="43">
        <f t="shared" si="1"/>
        <v>0</v>
      </c>
      <c r="L218" s="44">
        <f t="shared" si="2"/>
        <v>24.58</v>
      </c>
    </row>
    <row r="219" ht="15.75" customHeight="1">
      <c r="A219" s="39" t="s">
        <v>1107</v>
      </c>
      <c r="B219" s="40" t="s">
        <v>1108</v>
      </c>
      <c r="C219" s="39" t="s">
        <v>1109</v>
      </c>
      <c r="D219" s="40" t="s">
        <v>1110</v>
      </c>
      <c r="E219" s="40" t="s">
        <v>1111</v>
      </c>
      <c r="F219" s="41">
        <v>6.0</v>
      </c>
      <c r="G219" s="42">
        <v>3.55</v>
      </c>
      <c r="H219" s="42">
        <v>8.06</v>
      </c>
      <c r="I219" s="42">
        <v>11.6</v>
      </c>
      <c r="J219" s="42">
        <v>69.6</v>
      </c>
      <c r="K219" s="43">
        <f t="shared" si="1"/>
        <v>0</v>
      </c>
      <c r="L219" s="44">
        <f t="shared" si="2"/>
        <v>69.6</v>
      </c>
    </row>
    <row r="220" ht="15.75" customHeight="1">
      <c r="A220" s="39" t="s">
        <v>1112</v>
      </c>
      <c r="B220" s="40" t="s">
        <v>1113</v>
      </c>
      <c r="C220" s="39" t="s">
        <v>1114</v>
      </c>
      <c r="D220" s="40" t="s">
        <v>1115</v>
      </c>
      <c r="E220" s="40" t="s">
        <v>1116</v>
      </c>
      <c r="F220" s="41">
        <v>26.0</v>
      </c>
      <c r="G220" s="42">
        <v>2.12</v>
      </c>
      <c r="H220" s="42">
        <v>39.68</v>
      </c>
      <c r="I220" s="42">
        <v>41.8</v>
      </c>
      <c r="J220" s="42">
        <v>1086.8</v>
      </c>
      <c r="K220" s="43">
        <f t="shared" si="1"/>
        <v>0</v>
      </c>
      <c r="L220" s="44">
        <f t="shared" si="2"/>
        <v>1086.8</v>
      </c>
    </row>
    <row r="221" ht="15.75" customHeight="1">
      <c r="A221" s="39" t="s">
        <v>1117</v>
      </c>
      <c r="B221" s="40" t="s">
        <v>1118</v>
      </c>
      <c r="C221" s="39" t="s">
        <v>1119</v>
      </c>
      <c r="D221" s="40" t="s">
        <v>1120</v>
      </c>
      <c r="E221" s="40" t="s">
        <v>1121</v>
      </c>
      <c r="F221" s="41">
        <v>37.0</v>
      </c>
      <c r="G221" s="42">
        <v>5.54</v>
      </c>
      <c r="H221" s="42">
        <v>22.2</v>
      </c>
      <c r="I221" s="42">
        <v>27.73</v>
      </c>
      <c r="J221" s="42">
        <v>1026.01</v>
      </c>
      <c r="K221" s="43">
        <f t="shared" si="1"/>
        <v>0</v>
      </c>
      <c r="L221" s="44">
        <f t="shared" si="2"/>
        <v>1026.01</v>
      </c>
    </row>
    <row r="222" ht="15.75" customHeight="1">
      <c r="A222" s="39" t="s">
        <v>1122</v>
      </c>
      <c r="B222" s="40" t="s">
        <v>1123</v>
      </c>
      <c r="C222" s="39" t="s">
        <v>1124</v>
      </c>
      <c r="D222" s="40" t="s">
        <v>1125</v>
      </c>
      <c r="E222" s="40" t="s">
        <v>1126</v>
      </c>
      <c r="F222" s="41">
        <v>24.0</v>
      </c>
      <c r="G222" s="42">
        <v>20.13</v>
      </c>
      <c r="H222" s="42">
        <v>12.34</v>
      </c>
      <c r="I222" s="42">
        <v>32.47</v>
      </c>
      <c r="J222" s="42">
        <v>779.28</v>
      </c>
      <c r="K222" s="43">
        <f t="shared" si="1"/>
        <v>0</v>
      </c>
      <c r="L222" s="44">
        <f t="shared" si="2"/>
        <v>779.28</v>
      </c>
    </row>
    <row r="223" ht="15.75" customHeight="1">
      <c r="A223" s="39" t="s">
        <v>1127</v>
      </c>
      <c r="B223" s="40" t="s">
        <v>1128</v>
      </c>
      <c r="C223" s="39" t="s">
        <v>1129</v>
      </c>
      <c r="D223" s="40" t="s">
        <v>1130</v>
      </c>
      <c r="E223" s="40" t="s">
        <v>1131</v>
      </c>
      <c r="F223" s="41">
        <v>18.0</v>
      </c>
      <c r="G223" s="42">
        <v>8.05</v>
      </c>
      <c r="H223" s="42">
        <v>5.14</v>
      </c>
      <c r="I223" s="42">
        <v>13.19</v>
      </c>
      <c r="J223" s="42">
        <v>237.42</v>
      </c>
      <c r="K223" s="43">
        <f t="shared" si="1"/>
        <v>0</v>
      </c>
      <c r="L223" s="44">
        <f t="shared" si="2"/>
        <v>237.42</v>
      </c>
    </row>
    <row r="224" ht="15.75" customHeight="1">
      <c r="A224" s="39" t="s">
        <v>1132</v>
      </c>
      <c r="B224" s="40" t="s">
        <v>1133</v>
      </c>
      <c r="C224" s="39" t="s">
        <v>1134</v>
      </c>
      <c r="D224" s="40" t="s">
        <v>1135</v>
      </c>
      <c r="E224" s="40" t="s">
        <v>1136</v>
      </c>
      <c r="F224" s="41">
        <v>1.0</v>
      </c>
      <c r="G224" s="42">
        <v>10.72</v>
      </c>
      <c r="H224" s="42">
        <v>7.52</v>
      </c>
      <c r="I224" s="42">
        <v>18.24</v>
      </c>
      <c r="J224" s="42">
        <v>18.24</v>
      </c>
      <c r="K224" s="43">
        <f t="shared" si="1"/>
        <v>0</v>
      </c>
      <c r="L224" s="44">
        <f t="shared" si="2"/>
        <v>18.24</v>
      </c>
    </row>
    <row r="225" ht="15.75" customHeight="1">
      <c r="A225" s="39" t="s">
        <v>1137</v>
      </c>
      <c r="B225" s="40" t="s">
        <v>1138</v>
      </c>
      <c r="C225" s="39" t="s">
        <v>1139</v>
      </c>
      <c r="D225" s="40" t="s">
        <v>1140</v>
      </c>
      <c r="E225" s="40" t="s">
        <v>1141</v>
      </c>
      <c r="F225" s="41">
        <v>23.0</v>
      </c>
      <c r="G225" s="42">
        <v>5.87</v>
      </c>
      <c r="H225" s="42">
        <v>8.34</v>
      </c>
      <c r="I225" s="42">
        <v>14.21</v>
      </c>
      <c r="J225" s="42">
        <v>326.83</v>
      </c>
      <c r="K225" s="43">
        <f t="shared" si="1"/>
        <v>0</v>
      </c>
      <c r="L225" s="44">
        <f t="shared" si="2"/>
        <v>326.83</v>
      </c>
    </row>
    <row r="226" ht="15.75" customHeight="1">
      <c r="A226" s="39" t="s">
        <v>1142</v>
      </c>
      <c r="B226" s="40" t="s">
        <v>1143</v>
      </c>
      <c r="C226" s="39" t="s">
        <v>1144</v>
      </c>
      <c r="D226" s="40" t="s">
        <v>1145</v>
      </c>
      <c r="E226" s="40" t="s">
        <v>1146</v>
      </c>
      <c r="F226" s="41">
        <v>7.0</v>
      </c>
      <c r="G226" s="42">
        <v>3.09</v>
      </c>
      <c r="H226" s="42">
        <v>11.31</v>
      </c>
      <c r="I226" s="42">
        <v>14.4</v>
      </c>
      <c r="J226" s="42">
        <v>100.8</v>
      </c>
      <c r="K226" s="43">
        <f t="shared" si="1"/>
        <v>0</v>
      </c>
      <c r="L226" s="44">
        <f t="shared" si="2"/>
        <v>100.8</v>
      </c>
    </row>
    <row r="227" ht="15.75" customHeight="1">
      <c r="A227" s="39" t="s">
        <v>1147</v>
      </c>
      <c r="B227" s="40" t="s">
        <v>1148</v>
      </c>
      <c r="C227" s="39" t="s">
        <v>1149</v>
      </c>
      <c r="D227" s="40" t="s">
        <v>1150</v>
      </c>
      <c r="E227" s="40" t="s">
        <v>1151</v>
      </c>
      <c r="F227" s="41">
        <v>3.0</v>
      </c>
      <c r="G227" s="42">
        <v>7.09</v>
      </c>
      <c r="H227" s="42">
        <v>20.0</v>
      </c>
      <c r="I227" s="42">
        <v>27.09</v>
      </c>
      <c r="J227" s="42">
        <v>81.27</v>
      </c>
      <c r="K227" s="43">
        <f t="shared" si="1"/>
        <v>0</v>
      </c>
      <c r="L227" s="44">
        <f t="shared" si="2"/>
        <v>81.27</v>
      </c>
    </row>
    <row r="228" ht="15.75" customHeight="1">
      <c r="A228" s="39" t="s">
        <v>1152</v>
      </c>
      <c r="B228" s="40" t="s">
        <v>1153</v>
      </c>
      <c r="C228" s="39" t="s">
        <v>1154</v>
      </c>
      <c r="D228" s="40" t="s">
        <v>1155</v>
      </c>
      <c r="E228" s="40" t="s">
        <v>1156</v>
      </c>
      <c r="F228" s="41">
        <v>12.0</v>
      </c>
      <c r="G228" s="42">
        <v>1.49</v>
      </c>
      <c r="H228" s="42">
        <v>22.09</v>
      </c>
      <c r="I228" s="42">
        <v>23.58</v>
      </c>
      <c r="J228" s="42">
        <v>282.96</v>
      </c>
      <c r="K228" s="43">
        <f t="shared" si="1"/>
        <v>0</v>
      </c>
      <c r="L228" s="44">
        <f t="shared" si="2"/>
        <v>282.96</v>
      </c>
    </row>
    <row r="229" ht="15.75" customHeight="1">
      <c r="A229" s="39" t="s">
        <v>1157</v>
      </c>
      <c r="B229" s="40" t="s">
        <v>1158</v>
      </c>
      <c r="C229" s="39" t="s">
        <v>1159</v>
      </c>
      <c r="D229" s="40" t="s">
        <v>1160</v>
      </c>
      <c r="E229" s="40" t="s">
        <v>1161</v>
      </c>
      <c r="F229" s="41">
        <v>30.0</v>
      </c>
      <c r="G229" s="42">
        <v>23.99</v>
      </c>
      <c r="H229" s="42">
        <v>20.88</v>
      </c>
      <c r="I229" s="42">
        <v>44.88</v>
      </c>
      <c r="J229" s="42">
        <v>1346.4</v>
      </c>
      <c r="K229" s="43">
        <f t="shared" si="1"/>
        <v>0</v>
      </c>
      <c r="L229" s="44">
        <f t="shared" si="2"/>
        <v>1346.4</v>
      </c>
    </row>
    <row r="230" ht="15.75" customHeight="1">
      <c r="A230" s="39" t="s">
        <v>1162</v>
      </c>
      <c r="B230" s="40" t="s">
        <v>1163</v>
      </c>
      <c r="C230" s="39" t="s">
        <v>1164</v>
      </c>
      <c r="D230" s="40" t="s">
        <v>1165</v>
      </c>
      <c r="E230" s="40" t="s">
        <v>1166</v>
      </c>
      <c r="F230" s="41">
        <v>2.0</v>
      </c>
      <c r="G230" s="42">
        <v>6.71</v>
      </c>
      <c r="H230" s="42">
        <v>13.72</v>
      </c>
      <c r="I230" s="42">
        <v>20.43</v>
      </c>
      <c r="J230" s="42">
        <v>40.86</v>
      </c>
      <c r="K230" s="43">
        <f t="shared" si="1"/>
        <v>0</v>
      </c>
      <c r="L230" s="44">
        <f t="shared" si="2"/>
        <v>40.86</v>
      </c>
    </row>
    <row r="231" ht="15.75" customHeight="1">
      <c r="A231" s="39" t="s">
        <v>1167</v>
      </c>
      <c r="B231" s="40" t="s">
        <v>1168</v>
      </c>
      <c r="C231" s="39" t="s">
        <v>1169</v>
      </c>
      <c r="D231" s="40" t="s">
        <v>1170</v>
      </c>
      <c r="E231" s="40" t="s">
        <v>1171</v>
      </c>
      <c r="F231" s="41">
        <v>2.0</v>
      </c>
      <c r="G231" s="42">
        <v>8.96</v>
      </c>
      <c r="H231" s="42">
        <v>23.39</v>
      </c>
      <c r="I231" s="42">
        <v>32.36</v>
      </c>
      <c r="J231" s="42">
        <v>64.72</v>
      </c>
      <c r="K231" s="43">
        <f t="shared" si="1"/>
        <v>0</v>
      </c>
      <c r="L231" s="44">
        <f t="shared" si="2"/>
        <v>64.72</v>
      </c>
    </row>
    <row r="232" ht="15.75" customHeight="1">
      <c r="A232" s="39" t="s">
        <v>1172</v>
      </c>
      <c r="B232" s="40" t="s">
        <v>1173</v>
      </c>
      <c r="C232" s="39" t="s">
        <v>1174</v>
      </c>
      <c r="D232" s="40" t="s">
        <v>1175</v>
      </c>
      <c r="E232" s="40" t="s">
        <v>1176</v>
      </c>
      <c r="F232" s="41">
        <v>8.0</v>
      </c>
      <c r="G232" s="42">
        <v>4.48</v>
      </c>
      <c r="H232" s="42">
        <v>12.14</v>
      </c>
      <c r="I232" s="42">
        <v>16.62</v>
      </c>
      <c r="J232" s="42">
        <v>132.96</v>
      </c>
      <c r="K232" s="43">
        <f t="shared" si="1"/>
        <v>0</v>
      </c>
      <c r="L232" s="44">
        <f t="shared" si="2"/>
        <v>132.96</v>
      </c>
    </row>
    <row r="233" ht="15.75" customHeight="1">
      <c r="A233" s="39" t="s">
        <v>1177</v>
      </c>
      <c r="B233" s="40" t="s">
        <v>1178</v>
      </c>
      <c r="C233" s="39" t="s">
        <v>1179</v>
      </c>
      <c r="D233" s="40" t="s">
        <v>1180</v>
      </c>
      <c r="E233" s="40" t="s">
        <v>1181</v>
      </c>
      <c r="F233" s="41">
        <v>11.0</v>
      </c>
      <c r="G233" s="42">
        <v>8.52</v>
      </c>
      <c r="H233" s="42">
        <v>17.81</v>
      </c>
      <c r="I233" s="42">
        <v>26.33</v>
      </c>
      <c r="J233" s="42">
        <v>289.63</v>
      </c>
      <c r="K233" s="43">
        <f t="shared" si="1"/>
        <v>0</v>
      </c>
      <c r="L233" s="44">
        <f t="shared" si="2"/>
        <v>289.63</v>
      </c>
    </row>
    <row r="234" ht="15.75" customHeight="1">
      <c r="A234" s="39" t="s">
        <v>1182</v>
      </c>
      <c r="B234" s="40" t="s">
        <v>1183</v>
      </c>
      <c r="C234" s="39" t="s">
        <v>1184</v>
      </c>
      <c r="D234" s="40" t="s">
        <v>1185</v>
      </c>
      <c r="E234" s="40" t="s">
        <v>1186</v>
      </c>
      <c r="F234" s="41">
        <v>14.0</v>
      </c>
      <c r="G234" s="42">
        <v>12.8</v>
      </c>
      <c r="H234" s="42">
        <v>12.8</v>
      </c>
      <c r="I234" s="42">
        <v>25.61</v>
      </c>
      <c r="J234" s="42">
        <v>358.54</v>
      </c>
      <c r="K234" s="43">
        <f t="shared" si="1"/>
        <v>0</v>
      </c>
      <c r="L234" s="44">
        <f t="shared" si="2"/>
        <v>358.54</v>
      </c>
    </row>
    <row r="235" ht="15.75" customHeight="1">
      <c r="A235" s="39" t="s">
        <v>1187</v>
      </c>
      <c r="B235" s="40" t="s">
        <v>1188</v>
      </c>
      <c r="C235" s="39" t="s">
        <v>1189</v>
      </c>
      <c r="D235" s="40" t="s">
        <v>1190</v>
      </c>
      <c r="E235" s="40" t="s">
        <v>1191</v>
      </c>
      <c r="F235" s="41">
        <v>7.0</v>
      </c>
      <c r="G235" s="42">
        <v>9.59</v>
      </c>
      <c r="H235" s="42">
        <v>8.73</v>
      </c>
      <c r="I235" s="42">
        <v>18.32</v>
      </c>
      <c r="J235" s="42">
        <v>128.24</v>
      </c>
      <c r="K235" s="43">
        <f t="shared" si="1"/>
        <v>0</v>
      </c>
      <c r="L235" s="44">
        <f t="shared" si="2"/>
        <v>128.24</v>
      </c>
    </row>
    <row r="236" ht="15.75" customHeight="1">
      <c r="A236" s="39" t="s">
        <v>1192</v>
      </c>
      <c r="B236" s="40" t="s">
        <v>1193</v>
      </c>
      <c r="C236" s="39" t="s">
        <v>1194</v>
      </c>
      <c r="D236" s="40" t="s">
        <v>1195</v>
      </c>
      <c r="E236" s="40" t="s">
        <v>1196</v>
      </c>
      <c r="F236" s="41">
        <v>6.0</v>
      </c>
      <c r="G236" s="42">
        <v>5.36</v>
      </c>
      <c r="H236" s="42">
        <v>4.53</v>
      </c>
      <c r="I236" s="42">
        <v>9.88</v>
      </c>
      <c r="J236" s="42">
        <v>59.28</v>
      </c>
      <c r="K236" s="43">
        <f t="shared" si="1"/>
        <v>0</v>
      </c>
      <c r="L236" s="44">
        <f t="shared" si="2"/>
        <v>59.28</v>
      </c>
    </row>
    <row r="237" ht="15.75" customHeight="1">
      <c r="A237" s="39" t="s">
        <v>1197</v>
      </c>
      <c r="B237" s="40" t="s">
        <v>1198</v>
      </c>
      <c r="C237" s="39" t="s">
        <v>1199</v>
      </c>
      <c r="D237" s="40" t="s">
        <v>1200</v>
      </c>
      <c r="E237" s="40" t="s">
        <v>1201</v>
      </c>
      <c r="F237" s="41">
        <v>5.0</v>
      </c>
      <c r="G237" s="42">
        <v>6.4</v>
      </c>
      <c r="H237" s="42">
        <v>7.19</v>
      </c>
      <c r="I237" s="42">
        <v>13.59</v>
      </c>
      <c r="J237" s="42">
        <v>67.95</v>
      </c>
      <c r="K237" s="43">
        <f t="shared" si="1"/>
        <v>0</v>
      </c>
      <c r="L237" s="44">
        <f t="shared" si="2"/>
        <v>67.95</v>
      </c>
    </row>
    <row r="238" ht="15.75" customHeight="1">
      <c r="A238" s="39" t="s">
        <v>1202</v>
      </c>
      <c r="B238" s="40" t="s">
        <v>1203</v>
      </c>
      <c r="C238" s="39" t="s">
        <v>1204</v>
      </c>
      <c r="D238" s="40" t="s">
        <v>1205</v>
      </c>
      <c r="E238" s="40" t="s">
        <v>1206</v>
      </c>
      <c r="F238" s="41">
        <v>3.0</v>
      </c>
      <c r="G238" s="42">
        <v>3.66</v>
      </c>
      <c r="H238" s="42">
        <v>10.27</v>
      </c>
      <c r="I238" s="42">
        <v>13.93</v>
      </c>
      <c r="J238" s="42">
        <v>41.79</v>
      </c>
      <c r="K238" s="43">
        <f t="shared" si="1"/>
        <v>0</v>
      </c>
      <c r="L238" s="44">
        <f t="shared" si="2"/>
        <v>41.79</v>
      </c>
    </row>
    <row r="239" ht="15.75" customHeight="1">
      <c r="A239" s="39" t="s">
        <v>1207</v>
      </c>
      <c r="B239" s="40" t="s">
        <v>1208</v>
      </c>
      <c r="C239" s="39" t="s">
        <v>1209</v>
      </c>
      <c r="D239" s="40" t="s">
        <v>1210</v>
      </c>
      <c r="E239" s="40" t="s">
        <v>1211</v>
      </c>
      <c r="F239" s="41">
        <v>2.0</v>
      </c>
      <c r="G239" s="42">
        <v>5.99</v>
      </c>
      <c r="H239" s="42">
        <v>95.81</v>
      </c>
      <c r="I239" s="42">
        <v>101.8</v>
      </c>
      <c r="J239" s="42">
        <v>203.6</v>
      </c>
      <c r="K239" s="43">
        <f t="shared" si="1"/>
        <v>0</v>
      </c>
      <c r="L239" s="44">
        <f t="shared" si="2"/>
        <v>203.6</v>
      </c>
    </row>
    <row r="240" ht="15.75" customHeight="1">
      <c r="A240" s="39" t="s">
        <v>1212</v>
      </c>
      <c r="B240" s="40" t="s">
        <v>1213</v>
      </c>
      <c r="C240" s="39" t="s">
        <v>1214</v>
      </c>
      <c r="D240" s="40" t="s">
        <v>1215</v>
      </c>
      <c r="E240" s="40" t="s">
        <v>1216</v>
      </c>
      <c r="F240" s="41">
        <v>1.0</v>
      </c>
      <c r="G240" s="42">
        <v>9.72</v>
      </c>
      <c r="H240" s="42">
        <v>176.9</v>
      </c>
      <c r="I240" s="42">
        <v>186.62</v>
      </c>
      <c r="J240" s="42">
        <v>186.62</v>
      </c>
      <c r="K240" s="43">
        <f t="shared" si="1"/>
        <v>0</v>
      </c>
      <c r="L240" s="44">
        <f t="shared" si="2"/>
        <v>186.62</v>
      </c>
    </row>
    <row r="241" ht="15.75" customHeight="1">
      <c r="A241" s="39" t="s">
        <v>1217</v>
      </c>
      <c r="B241" s="40" t="s">
        <v>1218</v>
      </c>
      <c r="C241" s="39" t="s">
        <v>1219</v>
      </c>
      <c r="D241" s="40" t="s">
        <v>1220</v>
      </c>
      <c r="E241" s="40" t="s">
        <v>1221</v>
      </c>
      <c r="F241" s="41">
        <v>25.0</v>
      </c>
      <c r="G241" s="42">
        <v>0.0</v>
      </c>
      <c r="H241" s="42">
        <v>0.94</v>
      </c>
      <c r="I241" s="42">
        <v>0.94</v>
      </c>
      <c r="J241" s="42">
        <v>23.5</v>
      </c>
      <c r="K241" s="43">
        <f t="shared" si="1"/>
        <v>0</v>
      </c>
      <c r="L241" s="44">
        <f t="shared" si="2"/>
        <v>23.5</v>
      </c>
    </row>
    <row r="242" ht="15.75" customHeight="1">
      <c r="A242" s="39" t="s">
        <v>1222</v>
      </c>
      <c r="B242" s="40" t="s">
        <v>1223</v>
      </c>
      <c r="C242" s="39" t="s">
        <v>1224</v>
      </c>
      <c r="D242" s="40" t="s">
        <v>1225</v>
      </c>
      <c r="E242" s="40" t="s">
        <v>1226</v>
      </c>
      <c r="F242" s="41">
        <v>6.0</v>
      </c>
      <c r="G242" s="42">
        <v>0.0</v>
      </c>
      <c r="H242" s="42">
        <v>1.33</v>
      </c>
      <c r="I242" s="42">
        <v>1.33</v>
      </c>
      <c r="J242" s="42">
        <v>7.98</v>
      </c>
      <c r="K242" s="43">
        <f t="shared" si="1"/>
        <v>0</v>
      </c>
      <c r="L242" s="44">
        <f t="shared" si="2"/>
        <v>7.98</v>
      </c>
    </row>
    <row r="243" ht="15.0" customHeight="1">
      <c r="A243" s="30" t="s">
        <v>1227</v>
      </c>
      <c r="B243" s="33" t="s">
        <v>1228</v>
      </c>
      <c r="C243" s="34"/>
      <c r="D243" s="34"/>
      <c r="E243" s="34"/>
      <c r="F243" s="34"/>
      <c r="G243" s="34"/>
      <c r="H243" s="34"/>
      <c r="I243" s="11"/>
      <c r="J243" s="36">
        <v>9703.38</v>
      </c>
      <c r="K243" s="37">
        <f t="shared" si="1"/>
        <v>0</v>
      </c>
      <c r="L243" s="38">
        <f t="shared" si="2"/>
        <v>9703.38</v>
      </c>
    </row>
    <row r="244" ht="15.75" customHeight="1">
      <c r="A244" s="39" t="s">
        <v>1229</v>
      </c>
      <c r="B244" s="40" t="s">
        <v>1230</v>
      </c>
      <c r="C244" s="39" t="s">
        <v>1231</v>
      </c>
      <c r="D244" s="40" t="s">
        <v>1232</v>
      </c>
      <c r="E244" s="40" t="s">
        <v>1233</v>
      </c>
      <c r="F244" s="41">
        <v>31.0</v>
      </c>
      <c r="G244" s="42">
        <v>5.65</v>
      </c>
      <c r="H244" s="42">
        <v>94.33</v>
      </c>
      <c r="I244" s="42">
        <v>99.98</v>
      </c>
      <c r="J244" s="42">
        <v>3099.38</v>
      </c>
      <c r="K244" s="43">
        <f t="shared" si="1"/>
        <v>0</v>
      </c>
      <c r="L244" s="44">
        <f t="shared" si="2"/>
        <v>3099.38</v>
      </c>
    </row>
    <row r="245" ht="15.75" customHeight="1">
      <c r="A245" s="39" t="s">
        <v>1234</v>
      </c>
      <c r="B245" s="40" t="s">
        <v>1235</v>
      </c>
      <c r="C245" s="39" t="s">
        <v>1236</v>
      </c>
      <c r="D245" s="40" t="s">
        <v>1237</v>
      </c>
      <c r="E245" s="40" t="s">
        <v>1238</v>
      </c>
      <c r="F245" s="41">
        <v>11.0</v>
      </c>
      <c r="G245" s="42">
        <v>44.44</v>
      </c>
      <c r="H245" s="42">
        <v>126.23</v>
      </c>
      <c r="I245" s="42">
        <v>170.67</v>
      </c>
      <c r="J245" s="42">
        <v>1877.37</v>
      </c>
      <c r="K245" s="43">
        <f t="shared" si="1"/>
        <v>0</v>
      </c>
      <c r="L245" s="44">
        <f t="shared" si="2"/>
        <v>1877.37</v>
      </c>
    </row>
    <row r="246" ht="15.75" customHeight="1">
      <c r="A246" s="39" t="s">
        <v>1239</v>
      </c>
      <c r="B246" s="40" t="s">
        <v>1240</v>
      </c>
      <c r="C246" s="39" t="s">
        <v>1241</v>
      </c>
      <c r="D246" s="40" t="s">
        <v>1242</v>
      </c>
      <c r="E246" s="40" t="s">
        <v>1243</v>
      </c>
      <c r="F246" s="41">
        <v>14.0</v>
      </c>
      <c r="G246" s="42">
        <v>6.73</v>
      </c>
      <c r="H246" s="42">
        <v>117.99</v>
      </c>
      <c r="I246" s="42">
        <v>124.71</v>
      </c>
      <c r="J246" s="42">
        <v>1745.94</v>
      </c>
      <c r="K246" s="43">
        <f t="shared" si="1"/>
        <v>0</v>
      </c>
      <c r="L246" s="44">
        <f t="shared" si="2"/>
        <v>1745.94</v>
      </c>
    </row>
    <row r="247" ht="15.75" customHeight="1">
      <c r="A247" s="39" t="s">
        <v>1244</v>
      </c>
      <c r="B247" s="40" t="s">
        <v>1245</v>
      </c>
      <c r="C247" s="39" t="s">
        <v>1246</v>
      </c>
      <c r="D247" s="40" t="s">
        <v>1247</v>
      </c>
      <c r="E247" s="40" t="s">
        <v>1248</v>
      </c>
      <c r="F247" s="41">
        <v>1.0</v>
      </c>
      <c r="G247" s="42">
        <v>42.44</v>
      </c>
      <c r="H247" s="42">
        <v>444.48</v>
      </c>
      <c r="I247" s="42">
        <v>486.92</v>
      </c>
      <c r="J247" s="42">
        <v>486.92</v>
      </c>
      <c r="K247" s="43">
        <f t="shared" si="1"/>
        <v>0</v>
      </c>
      <c r="L247" s="44">
        <f t="shared" si="2"/>
        <v>486.92</v>
      </c>
    </row>
    <row r="248" ht="15.75" customHeight="1">
      <c r="A248" s="39" t="s">
        <v>1249</v>
      </c>
      <c r="B248" s="40" t="s">
        <v>1250</v>
      </c>
      <c r="C248" s="39" t="s">
        <v>1251</v>
      </c>
      <c r="D248" s="40" t="s">
        <v>1252</v>
      </c>
      <c r="E248" s="40" t="s">
        <v>1253</v>
      </c>
      <c r="F248" s="41">
        <v>2.0</v>
      </c>
      <c r="G248" s="42">
        <v>42.44</v>
      </c>
      <c r="H248" s="42">
        <v>444.48</v>
      </c>
      <c r="I248" s="42">
        <v>486.92</v>
      </c>
      <c r="J248" s="42">
        <v>973.84</v>
      </c>
      <c r="K248" s="43">
        <f t="shared" si="1"/>
        <v>0</v>
      </c>
      <c r="L248" s="44">
        <f t="shared" si="2"/>
        <v>973.84</v>
      </c>
    </row>
    <row r="249" ht="15.75" customHeight="1">
      <c r="A249" s="39" t="s">
        <v>1254</v>
      </c>
      <c r="B249" s="40" t="s">
        <v>1255</v>
      </c>
      <c r="C249" s="39" t="s">
        <v>1256</v>
      </c>
      <c r="D249" s="40" t="s">
        <v>1257</v>
      </c>
      <c r="E249" s="40" t="s">
        <v>1258</v>
      </c>
      <c r="F249" s="41">
        <v>1.0</v>
      </c>
      <c r="G249" s="42">
        <v>42.44</v>
      </c>
      <c r="H249" s="42">
        <v>503.33</v>
      </c>
      <c r="I249" s="42">
        <v>545.77</v>
      </c>
      <c r="J249" s="42">
        <v>545.77</v>
      </c>
      <c r="K249" s="43">
        <f t="shared" si="1"/>
        <v>0</v>
      </c>
      <c r="L249" s="44">
        <f t="shared" si="2"/>
        <v>545.77</v>
      </c>
    </row>
    <row r="250" ht="15.75" customHeight="1">
      <c r="A250" s="39" t="s">
        <v>1259</v>
      </c>
      <c r="B250" s="40" t="s">
        <v>1260</v>
      </c>
      <c r="C250" s="39" t="s">
        <v>1261</v>
      </c>
      <c r="D250" s="40" t="s">
        <v>1262</v>
      </c>
      <c r="E250" s="40" t="s">
        <v>1263</v>
      </c>
      <c r="F250" s="41">
        <v>6.0</v>
      </c>
      <c r="G250" s="42">
        <v>14.14</v>
      </c>
      <c r="H250" s="42">
        <v>61.34</v>
      </c>
      <c r="I250" s="42">
        <v>75.47</v>
      </c>
      <c r="J250" s="42">
        <v>452.82</v>
      </c>
      <c r="K250" s="43">
        <f t="shared" si="1"/>
        <v>0</v>
      </c>
      <c r="L250" s="44">
        <f t="shared" si="2"/>
        <v>452.82</v>
      </c>
    </row>
    <row r="251" ht="15.75" customHeight="1">
      <c r="A251" s="39" t="s">
        <v>1264</v>
      </c>
      <c r="B251" s="40" t="s">
        <v>1265</v>
      </c>
      <c r="C251" s="39" t="s">
        <v>1266</v>
      </c>
      <c r="D251" s="40" t="s">
        <v>1267</v>
      </c>
      <c r="E251" s="40" t="s">
        <v>1268</v>
      </c>
      <c r="F251" s="41">
        <v>6.0</v>
      </c>
      <c r="G251" s="42">
        <v>21.22</v>
      </c>
      <c r="H251" s="42">
        <v>65.68</v>
      </c>
      <c r="I251" s="42">
        <v>86.89</v>
      </c>
      <c r="J251" s="42">
        <v>521.34</v>
      </c>
      <c r="K251" s="43">
        <f t="shared" si="1"/>
        <v>0</v>
      </c>
      <c r="L251" s="44">
        <f t="shared" si="2"/>
        <v>521.34</v>
      </c>
    </row>
    <row r="252" ht="15.0" customHeight="1">
      <c r="A252" s="30" t="s">
        <v>1269</v>
      </c>
      <c r="B252" s="33" t="s">
        <v>1270</v>
      </c>
      <c r="C252" s="34"/>
      <c r="D252" s="34"/>
      <c r="E252" s="34"/>
      <c r="F252" s="34"/>
      <c r="G252" s="34"/>
      <c r="H252" s="34"/>
      <c r="I252" s="11"/>
      <c r="J252" s="36">
        <v>46428.46</v>
      </c>
      <c r="K252" s="37">
        <f t="shared" si="1"/>
        <v>0</v>
      </c>
      <c r="L252" s="38">
        <f t="shared" si="2"/>
        <v>46428.46</v>
      </c>
    </row>
    <row r="253" ht="15.75" customHeight="1">
      <c r="A253" s="39" t="s">
        <v>1271</v>
      </c>
      <c r="B253" s="40" t="s">
        <v>1272</v>
      </c>
      <c r="C253" s="39" t="s">
        <v>1273</v>
      </c>
      <c r="D253" s="40" t="s">
        <v>1274</v>
      </c>
      <c r="E253" s="40" t="s">
        <v>1275</v>
      </c>
      <c r="F253" s="41">
        <v>1.0</v>
      </c>
      <c r="G253" s="42">
        <v>18.13</v>
      </c>
      <c r="H253" s="42">
        <v>190.49</v>
      </c>
      <c r="I253" s="42">
        <v>208.62</v>
      </c>
      <c r="J253" s="42">
        <v>208.62</v>
      </c>
      <c r="K253" s="43">
        <f t="shared" si="1"/>
        <v>0</v>
      </c>
      <c r="L253" s="44">
        <f t="shared" si="2"/>
        <v>208.62</v>
      </c>
    </row>
    <row r="254" ht="15.75" customHeight="1">
      <c r="A254" s="39" t="s">
        <v>1276</v>
      </c>
      <c r="B254" s="40" t="s">
        <v>1277</v>
      </c>
      <c r="C254" s="39" t="s">
        <v>1278</v>
      </c>
      <c r="D254" s="40" t="s">
        <v>1279</v>
      </c>
      <c r="E254" s="40" t="s">
        <v>1280</v>
      </c>
      <c r="F254" s="41">
        <v>1.0</v>
      </c>
      <c r="G254" s="42">
        <v>61.24</v>
      </c>
      <c r="H254" s="42">
        <v>1125.35</v>
      </c>
      <c r="I254" s="42">
        <v>1186.59</v>
      </c>
      <c r="J254" s="42">
        <v>1186.59</v>
      </c>
      <c r="K254" s="43">
        <f t="shared" si="1"/>
        <v>0</v>
      </c>
      <c r="L254" s="44">
        <f t="shared" si="2"/>
        <v>1186.59</v>
      </c>
    </row>
    <row r="255" ht="15.75" customHeight="1">
      <c r="A255" s="39" t="s">
        <v>1281</v>
      </c>
      <c r="B255" s="40" t="s">
        <v>1282</v>
      </c>
      <c r="C255" s="39" t="s">
        <v>1283</v>
      </c>
      <c r="D255" s="40" t="s">
        <v>1284</v>
      </c>
      <c r="E255" s="40" t="s">
        <v>1285</v>
      </c>
      <c r="F255" s="41">
        <v>5.0</v>
      </c>
      <c r="G255" s="42">
        <v>37.99</v>
      </c>
      <c r="H255" s="42">
        <v>688.09</v>
      </c>
      <c r="I255" s="42">
        <v>726.09</v>
      </c>
      <c r="J255" s="42">
        <v>3630.45</v>
      </c>
      <c r="K255" s="43">
        <f t="shared" si="1"/>
        <v>0</v>
      </c>
      <c r="L255" s="44">
        <f t="shared" si="2"/>
        <v>3630.45</v>
      </c>
    </row>
    <row r="256" ht="15.75" customHeight="1">
      <c r="A256" s="39" t="s">
        <v>1286</v>
      </c>
      <c r="B256" s="40" t="s">
        <v>1287</v>
      </c>
      <c r="C256" s="39" t="s">
        <v>1288</v>
      </c>
      <c r="D256" s="40" t="s">
        <v>1289</v>
      </c>
      <c r="E256" s="40" t="s">
        <v>1290</v>
      </c>
      <c r="F256" s="41">
        <v>10.0</v>
      </c>
      <c r="G256" s="42">
        <v>23.94</v>
      </c>
      <c r="H256" s="42">
        <v>385.27</v>
      </c>
      <c r="I256" s="42">
        <v>409.21</v>
      </c>
      <c r="J256" s="42">
        <v>4092.1</v>
      </c>
      <c r="K256" s="43">
        <f t="shared" si="1"/>
        <v>0</v>
      </c>
      <c r="L256" s="44">
        <f t="shared" si="2"/>
        <v>4092.1</v>
      </c>
    </row>
    <row r="257" ht="15.75" customHeight="1">
      <c r="A257" s="39" t="s">
        <v>1291</v>
      </c>
      <c r="B257" s="40" t="s">
        <v>1292</v>
      </c>
      <c r="C257" s="39" t="s">
        <v>1293</v>
      </c>
      <c r="D257" s="40" t="s">
        <v>1294</v>
      </c>
      <c r="E257" s="40" t="s">
        <v>1295</v>
      </c>
      <c r="F257" s="41">
        <v>1.0</v>
      </c>
      <c r="G257" s="42">
        <v>0.0</v>
      </c>
      <c r="H257" s="42">
        <v>175.58</v>
      </c>
      <c r="I257" s="42">
        <v>175.58</v>
      </c>
      <c r="J257" s="42">
        <v>175.58</v>
      </c>
      <c r="K257" s="43">
        <f t="shared" si="1"/>
        <v>0</v>
      </c>
      <c r="L257" s="44">
        <f t="shared" si="2"/>
        <v>175.58</v>
      </c>
    </row>
    <row r="258" ht="15.75" customHeight="1">
      <c r="A258" s="39" t="s">
        <v>1296</v>
      </c>
      <c r="B258" s="40" t="s">
        <v>1297</v>
      </c>
      <c r="C258" s="39" t="s">
        <v>1298</v>
      </c>
      <c r="D258" s="40" t="s">
        <v>1299</v>
      </c>
      <c r="E258" s="40" t="s">
        <v>1300</v>
      </c>
      <c r="F258" s="41">
        <v>3.0</v>
      </c>
      <c r="G258" s="42">
        <v>4.63</v>
      </c>
      <c r="H258" s="42">
        <v>193.52</v>
      </c>
      <c r="I258" s="42">
        <v>198.15</v>
      </c>
      <c r="J258" s="42">
        <v>594.45</v>
      </c>
      <c r="K258" s="43">
        <f t="shared" si="1"/>
        <v>0</v>
      </c>
      <c r="L258" s="44">
        <f t="shared" si="2"/>
        <v>594.45</v>
      </c>
    </row>
    <row r="259" ht="15.75" customHeight="1">
      <c r="A259" s="39" t="s">
        <v>1301</v>
      </c>
      <c r="B259" s="40" t="s">
        <v>1302</v>
      </c>
      <c r="C259" s="39" t="s">
        <v>1303</v>
      </c>
      <c r="D259" s="40" t="s">
        <v>1304</v>
      </c>
      <c r="E259" s="40" t="s">
        <v>1305</v>
      </c>
      <c r="F259" s="41">
        <v>11.0</v>
      </c>
      <c r="G259" s="42">
        <v>3.48</v>
      </c>
      <c r="H259" s="42">
        <v>322.34</v>
      </c>
      <c r="I259" s="42">
        <v>325.83</v>
      </c>
      <c r="J259" s="42">
        <v>3584.13</v>
      </c>
      <c r="K259" s="43">
        <f t="shared" si="1"/>
        <v>0</v>
      </c>
      <c r="L259" s="44">
        <f t="shared" si="2"/>
        <v>3584.13</v>
      </c>
    </row>
    <row r="260" ht="15.75" customHeight="1">
      <c r="A260" s="39" t="s">
        <v>1306</v>
      </c>
      <c r="B260" s="40" t="s">
        <v>1307</v>
      </c>
      <c r="C260" s="39" t="s">
        <v>1308</v>
      </c>
      <c r="D260" s="40" t="s">
        <v>1309</v>
      </c>
      <c r="E260" s="40" t="s">
        <v>1310</v>
      </c>
      <c r="F260" s="41">
        <v>2.0</v>
      </c>
      <c r="G260" s="42">
        <v>0.0</v>
      </c>
      <c r="H260" s="42">
        <v>1564.14</v>
      </c>
      <c r="I260" s="42">
        <v>1564.14</v>
      </c>
      <c r="J260" s="42">
        <v>3128.28</v>
      </c>
      <c r="K260" s="43">
        <f t="shared" si="1"/>
        <v>0</v>
      </c>
      <c r="L260" s="44">
        <f t="shared" si="2"/>
        <v>3128.28</v>
      </c>
    </row>
    <row r="261" ht="15.75" customHeight="1">
      <c r="A261" s="39" t="s">
        <v>1311</v>
      </c>
      <c r="B261" s="40" t="s">
        <v>1312</v>
      </c>
      <c r="C261" s="39" t="s">
        <v>1313</v>
      </c>
      <c r="D261" s="40" t="s">
        <v>1314</v>
      </c>
      <c r="E261" s="40" t="s">
        <v>1315</v>
      </c>
      <c r="F261" s="41">
        <v>5.0</v>
      </c>
      <c r="G261" s="42">
        <v>86.97</v>
      </c>
      <c r="H261" s="42">
        <v>1256.46</v>
      </c>
      <c r="I261" s="42">
        <v>1343.43</v>
      </c>
      <c r="J261" s="42">
        <v>6717.15</v>
      </c>
      <c r="K261" s="43">
        <f t="shared" si="1"/>
        <v>0</v>
      </c>
      <c r="L261" s="44">
        <f t="shared" si="2"/>
        <v>6717.15</v>
      </c>
    </row>
    <row r="262" ht="15.75" customHeight="1">
      <c r="A262" s="39" t="s">
        <v>1316</v>
      </c>
      <c r="B262" s="40" t="s">
        <v>1317</v>
      </c>
      <c r="C262" s="39" t="s">
        <v>1318</v>
      </c>
      <c r="D262" s="40" t="s">
        <v>1319</v>
      </c>
      <c r="E262" s="40" t="s">
        <v>1320</v>
      </c>
      <c r="F262" s="41">
        <v>10.0</v>
      </c>
      <c r="G262" s="42">
        <v>106.97</v>
      </c>
      <c r="H262" s="42">
        <v>86.94</v>
      </c>
      <c r="I262" s="42">
        <v>193.91</v>
      </c>
      <c r="J262" s="42">
        <v>1939.1</v>
      </c>
      <c r="K262" s="43">
        <f t="shared" si="1"/>
        <v>0</v>
      </c>
      <c r="L262" s="44">
        <f t="shared" si="2"/>
        <v>1939.1</v>
      </c>
    </row>
    <row r="263" ht="15.75" customHeight="1">
      <c r="A263" s="39" t="s">
        <v>1321</v>
      </c>
      <c r="B263" s="40" t="s">
        <v>1322</v>
      </c>
      <c r="C263" s="39" t="s">
        <v>1323</v>
      </c>
      <c r="D263" s="40" t="s">
        <v>1324</v>
      </c>
      <c r="E263" s="40" t="s">
        <v>1325</v>
      </c>
      <c r="F263" s="41">
        <v>3.0</v>
      </c>
      <c r="G263" s="42">
        <v>81.84</v>
      </c>
      <c r="H263" s="42">
        <v>124.93</v>
      </c>
      <c r="I263" s="42">
        <v>206.78</v>
      </c>
      <c r="J263" s="42">
        <v>620.34</v>
      </c>
      <c r="K263" s="43">
        <f t="shared" si="1"/>
        <v>0</v>
      </c>
      <c r="L263" s="44">
        <f t="shared" si="2"/>
        <v>620.34</v>
      </c>
    </row>
    <row r="264" ht="15.75" customHeight="1">
      <c r="A264" s="39" t="s">
        <v>1326</v>
      </c>
      <c r="B264" s="40" t="s">
        <v>1327</v>
      </c>
      <c r="C264" s="39" t="s">
        <v>1328</v>
      </c>
      <c r="D264" s="40" t="s">
        <v>1329</v>
      </c>
      <c r="E264" s="40" t="s">
        <v>1330</v>
      </c>
      <c r="F264" s="41">
        <v>21.12</v>
      </c>
      <c r="G264" s="42">
        <v>181.52</v>
      </c>
      <c r="H264" s="42">
        <v>680.13</v>
      </c>
      <c r="I264" s="42">
        <v>861.66</v>
      </c>
      <c r="J264" s="42">
        <v>18198.26</v>
      </c>
      <c r="K264" s="43">
        <f t="shared" si="1"/>
        <v>0</v>
      </c>
      <c r="L264" s="44">
        <f t="shared" si="2"/>
        <v>18198.26</v>
      </c>
    </row>
    <row r="265" ht="15.75" customHeight="1">
      <c r="A265" s="39" t="s">
        <v>1331</v>
      </c>
      <c r="B265" s="40" t="s">
        <v>1332</v>
      </c>
      <c r="C265" s="39" t="s">
        <v>1333</v>
      </c>
      <c r="D265" s="40" t="s">
        <v>1334</v>
      </c>
      <c r="E265" s="40" t="s">
        <v>1335</v>
      </c>
      <c r="F265" s="41">
        <v>5.8</v>
      </c>
      <c r="G265" s="42">
        <v>10.11</v>
      </c>
      <c r="H265" s="42">
        <v>395.64</v>
      </c>
      <c r="I265" s="42">
        <v>405.76</v>
      </c>
      <c r="J265" s="42">
        <v>2353.41</v>
      </c>
      <c r="K265" s="43">
        <f t="shared" si="1"/>
        <v>0</v>
      </c>
      <c r="L265" s="44">
        <f t="shared" si="2"/>
        <v>2353.41</v>
      </c>
    </row>
    <row r="266" ht="15.0" customHeight="1">
      <c r="A266" s="30" t="s">
        <v>1336</v>
      </c>
      <c r="B266" s="33" t="s">
        <v>1337</v>
      </c>
      <c r="C266" s="34"/>
      <c r="D266" s="34"/>
      <c r="E266" s="34"/>
      <c r="F266" s="34"/>
      <c r="G266" s="34"/>
      <c r="H266" s="34"/>
      <c r="I266" s="11"/>
      <c r="J266" s="36">
        <v>7946.12</v>
      </c>
      <c r="K266" s="37">
        <f t="shared" si="1"/>
        <v>0</v>
      </c>
      <c r="L266" s="38">
        <f t="shared" si="2"/>
        <v>7946.12</v>
      </c>
    </row>
    <row r="267" ht="15.0" customHeight="1">
      <c r="A267" s="30" t="s">
        <v>1338</v>
      </c>
      <c r="B267" s="33" t="s">
        <v>1339</v>
      </c>
      <c r="C267" s="34"/>
      <c r="D267" s="34"/>
      <c r="E267" s="34"/>
      <c r="F267" s="34"/>
      <c r="G267" s="34"/>
      <c r="H267" s="34"/>
      <c r="I267" s="11"/>
      <c r="J267" s="36">
        <v>7946.12</v>
      </c>
      <c r="K267" s="37">
        <f t="shared" si="1"/>
        <v>0</v>
      </c>
      <c r="L267" s="38">
        <f t="shared" si="2"/>
        <v>7946.12</v>
      </c>
    </row>
    <row r="268" ht="15.75" customHeight="1">
      <c r="A268" s="39" t="s">
        <v>1340</v>
      </c>
      <c r="B268" s="40" t="s">
        <v>1341</v>
      </c>
      <c r="C268" s="39" t="s">
        <v>1342</v>
      </c>
      <c r="D268" s="40" t="s">
        <v>1343</v>
      </c>
      <c r="E268" s="40" t="s">
        <v>1344</v>
      </c>
      <c r="F268" s="41">
        <v>1.0</v>
      </c>
      <c r="G268" s="42">
        <v>0.0</v>
      </c>
      <c r="H268" s="42">
        <v>449.87</v>
      </c>
      <c r="I268" s="42">
        <v>449.87</v>
      </c>
      <c r="J268" s="42">
        <v>449.87</v>
      </c>
      <c r="K268" s="43">
        <f t="shared" si="1"/>
        <v>0</v>
      </c>
      <c r="L268" s="44">
        <f t="shared" si="2"/>
        <v>449.87</v>
      </c>
    </row>
    <row r="269" ht="15.75" customHeight="1">
      <c r="A269" s="39" t="s">
        <v>1345</v>
      </c>
      <c r="B269" s="40" t="s">
        <v>1346</v>
      </c>
      <c r="C269" s="39" t="s">
        <v>1347</v>
      </c>
      <c r="D269" s="40" t="s">
        <v>1348</v>
      </c>
      <c r="E269" s="40" t="s">
        <v>1349</v>
      </c>
      <c r="F269" s="41">
        <v>1.0</v>
      </c>
      <c r="G269" s="42">
        <v>10.03</v>
      </c>
      <c r="H269" s="42">
        <v>117.05</v>
      </c>
      <c r="I269" s="42">
        <v>127.07</v>
      </c>
      <c r="J269" s="42">
        <v>127.07</v>
      </c>
      <c r="K269" s="43">
        <f t="shared" si="1"/>
        <v>0</v>
      </c>
      <c r="L269" s="44">
        <f t="shared" si="2"/>
        <v>127.07</v>
      </c>
    </row>
    <row r="270" ht="15.75" customHeight="1">
      <c r="A270" s="39" t="s">
        <v>1350</v>
      </c>
      <c r="B270" s="40" t="s">
        <v>1351</v>
      </c>
      <c r="C270" s="39" t="s">
        <v>1352</v>
      </c>
      <c r="D270" s="40" t="s">
        <v>1353</v>
      </c>
      <c r="E270" s="40" t="s">
        <v>1354</v>
      </c>
      <c r="F270" s="41">
        <v>1.0</v>
      </c>
      <c r="G270" s="42">
        <v>284.51</v>
      </c>
      <c r="H270" s="42">
        <v>1226.25</v>
      </c>
      <c r="I270" s="42">
        <v>1510.76</v>
      </c>
      <c r="J270" s="42">
        <v>1510.76</v>
      </c>
      <c r="K270" s="43">
        <f t="shared" si="1"/>
        <v>0</v>
      </c>
      <c r="L270" s="44">
        <f t="shared" si="2"/>
        <v>1510.76</v>
      </c>
    </row>
    <row r="271" ht="15.75" customHeight="1">
      <c r="A271" s="39" t="s">
        <v>1355</v>
      </c>
      <c r="B271" s="40" t="s">
        <v>1356</v>
      </c>
      <c r="C271" s="39" t="s">
        <v>1357</v>
      </c>
      <c r="D271" s="40" t="s">
        <v>1358</v>
      </c>
      <c r="E271" s="40" t="s">
        <v>1359</v>
      </c>
      <c r="F271" s="41">
        <v>200.0</v>
      </c>
      <c r="G271" s="42">
        <v>0.46</v>
      </c>
      <c r="H271" s="42">
        <v>10.83</v>
      </c>
      <c r="I271" s="42">
        <v>11.29</v>
      </c>
      <c r="J271" s="42">
        <v>2258.0</v>
      </c>
      <c r="K271" s="43">
        <f t="shared" si="1"/>
        <v>0</v>
      </c>
      <c r="L271" s="44">
        <f t="shared" si="2"/>
        <v>2258</v>
      </c>
    </row>
    <row r="272" ht="15.75" customHeight="1">
      <c r="A272" s="39" t="s">
        <v>1360</v>
      </c>
      <c r="B272" s="40" t="s">
        <v>1361</v>
      </c>
      <c r="C272" s="39" t="s">
        <v>1362</v>
      </c>
      <c r="D272" s="40" t="s">
        <v>1363</v>
      </c>
      <c r="E272" s="40" t="s">
        <v>1364</v>
      </c>
      <c r="F272" s="41">
        <v>7.0</v>
      </c>
      <c r="G272" s="42">
        <v>0.0</v>
      </c>
      <c r="H272" s="42">
        <v>40.44</v>
      </c>
      <c r="I272" s="42">
        <v>40.44</v>
      </c>
      <c r="J272" s="42">
        <v>283.08</v>
      </c>
      <c r="K272" s="43">
        <f t="shared" si="1"/>
        <v>0</v>
      </c>
      <c r="L272" s="44">
        <f t="shared" si="2"/>
        <v>283.08</v>
      </c>
    </row>
    <row r="273" ht="15.75" customHeight="1">
      <c r="A273" s="39" t="s">
        <v>1365</v>
      </c>
      <c r="B273" s="40" t="s">
        <v>1366</v>
      </c>
      <c r="C273" s="39" t="s">
        <v>1367</v>
      </c>
      <c r="D273" s="40" t="s">
        <v>1368</v>
      </c>
      <c r="E273" s="40" t="s">
        <v>1369</v>
      </c>
      <c r="F273" s="41">
        <v>6.0</v>
      </c>
      <c r="G273" s="42">
        <v>21.22</v>
      </c>
      <c r="H273" s="42">
        <v>57.56</v>
      </c>
      <c r="I273" s="42">
        <v>78.77</v>
      </c>
      <c r="J273" s="42">
        <v>472.62</v>
      </c>
      <c r="K273" s="43">
        <f t="shared" si="1"/>
        <v>0</v>
      </c>
      <c r="L273" s="44">
        <f t="shared" si="2"/>
        <v>472.62</v>
      </c>
    </row>
    <row r="274" ht="15.75" customHeight="1">
      <c r="A274" s="39" t="s">
        <v>1370</v>
      </c>
      <c r="B274" s="40" t="s">
        <v>1371</v>
      </c>
      <c r="C274" s="39" t="s">
        <v>1372</v>
      </c>
      <c r="D274" s="40" t="s">
        <v>1373</v>
      </c>
      <c r="E274" s="40" t="s">
        <v>1374</v>
      </c>
      <c r="F274" s="41">
        <v>7.0</v>
      </c>
      <c r="G274" s="42">
        <v>9.65</v>
      </c>
      <c r="H274" s="42">
        <v>16.87</v>
      </c>
      <c r="I274" s="42">
        <v>26.51</v>
      </c>
      <c r="J274" s="42">
        <v>185.57</v>
      </c>
      <c r="K274" s="43">
        <f t="shared" si="1"/>
        <v>0</v>
      </c>
      <c r="L274" s="44">
        <f t="shared" si="2"/>
        <v>185.57</v>
      </c>
    </row>
    <row r="275" ht="15.75" customHeight="1">
      <c r="A275" s="39" t="s">
        <v>1375</v>
      </c>
      <c r="B275" s="40" t="s">
        <v>1376</v>
      </c>
      <c r="C275" s="39" t="s">
        <v>1377</v>
      </c>
      <c r="D275" s="40" t="s">
        <v>1378</v>
      </c>
      <c r="E275" s="40" t="s">
        <v>1379</v>
      </c>
      <c r="F275" s="41">
        <v>7.0</v>
      </c>
      <c r="G275" s="42">
        <v>0.0</v>
      </c>
      <c r="H275" s="42">
        <v>7.87</v>
      </c>
      <c r="I275" s="42">
        <v>7.87</v>
      </c>
      <c r="J275" s="42">
        <v>55.09</v>
      </c>
      <c r="K275" s="43">
        <f t="shared" si="1"/>
        <v>0</v>
      </c>
      <c r="L275" s="44">
        <f t="shared" si="2"/>
        <v>55.09</v>
      </c>
    </row>
    <row r="276" ht="15.75" customHeight="1">
      <c r="A276" s="39" t="s">
        <v>1380</v>
      </c>
      <c r="B276" s="40" t="s">
        <v>1381</v>
      </c>
      <c r="C276" s="39" t="s">
        <v>1382</v>
      </c>
      <c r="D276" s="40" t="s">
        <v>1383</v>
      </c>
      <c r="E276" s="40" t="s">
        <v>1384</v>
      </c>
      <c r="F276" s="41">
        <v>60.0</v>
      </c>
      <c r="G276" s="42">
        <v>9.77</v>
      </c>
      <c r="H276" s="42">
        <v>11.68</v>
      </c>
      <c r="I276" s="42">
        <v>21.45</v>
      </c>
      <c r="J276" s="42">
        <v>1287.0</v>
      </c>
      <c r="K276" s="43">
        <f t="shared" si="1"/>
        <v>0</v>
      </c>
      <c r="L276" s="44">
        <f t="shared" si="2"/>
        <v>1287</v>
      </c>
    </row>
    <row r="277" ht="15.75" customHeight="1">
      <c r="A277" s="39" t="s">
        <v>1385</v>
      </c>
      <c r="B277" s="40" t="s">
        <v>1386</v>
      </c>
      <c r="C277" s="39" t="s">
        <v>1387</v>
      </c>
      <c r="D277" s="40" t="s">
        <v>1388</v>
      </c>
      <c r="E277" s="40" t="s">
        <v>1389</v>
      </c>
      <c r="F277" s="41">
        <v>30.0</v>
      </c>
      <c r="G277" s="42">
        <v>10.88</v>
      </c>
      <c r="H277" s="42">
        <v>5.0</v>
      </c>
      <c r="I277" s="42">
        <v>15.88</v>
      </c>
      <c r="J277" s="42">
        <v>476.4</v>
      </c>
      <c r="K277" s="43">
        <f t="shared" si="1"/>
        <v>0</v>
      </c>
      <c r="L277" s="44">
        <f t="shared" si="2"/>
        <v>476.4</v>
      </c>
    </row>
    <row r="278" ht="15.75" customHeight="1">
      <c r="A278" s="39" t="s">
        <v>1390</v>
      </c>
      <c r="B278" s="40" t="s">
        <v>1391</v>
      </c>
      <c r="C278" s="39" t="s">
        <v>1392</v>
      </c>
      <c r="D278" s="40" t="s">
        <v>1393</v>
      </c>
      <c r="E278" s="40" t="s">
        <v>1394</v>
      </c>
      <c r="F278" s="41">
        <v>60.0</v>
      </c>
      <c r="G278" s="42">
        <v>7.28</v>
      </c>
      <c r="H278" s="42">
        <v>5.05</v>
      </c>
      <c r="I278" s="42">
        <v>12.33</v>
      </c>
      <c r="J278" s="42">
        <v>739.8</v>
      </c>
      <c r="K278" s="43">
        <f t="shared" si="1"/>
        <v>0</v>
      </c>
      <c r="L278" s="44">
        <f t="shared" si="2"/>
        <v>739.8</v>
      </c>
    </row>
    <row r="279" ht="15.75" customHeight="1">
      <c r="A279" s="39" t="s">
        <v>1395</v>
      </c>
      <c r="B279" s="40" t="s">
        <v>1396</v>
      </c>
      <c r="C279" s="39" t="s">
        <v>1397</v>
      </c>
      <c r="D279" s="40" t="s">
        <v>1398</v>
      </c>
      <c r="E279" s="40" t="s">
        <v>1399</v>
      </c>
      <c r="F279" s="41">
        <v>6.0</v>
      </c>
      <c r="G279" s="42">
        <v>6.59</v>
      </c>
      <c r="H279" s="42">
        <v>10.13</v>
      </c>
      <c r="I279" s="42">
        <v>16.81</v>
      </c>
      <c r="J279" s="42">
        <v>100.86</v>
      </c>
      <c r="K279" s="43">
        <f t="shared" si="1"/>
        <v>0</v>
      </c>
      <c r="L279" s="44">
        <f t="shared" si="2"/>
        <v>100.86</v>
      </c>
    </row>
    <row r="280" ht="15.0" customHeight="1">
      <c r="A280" s="30" t="s">
        <v>1400</v>
      </c>
      <c r="B280" s="33" t="s">
        <v>1401</v>
      </c>
      <c r="C280" s="34"/>
      <c r="D280" s="34"/>
      <c r="E280" s="34"/>
      <c r="F280" s="34"/>
      <c r="G280" s="34"/>
      <c r="H280" s="34"/>
      <c r="I280" s="11"/>
      <c r="J280" s="36">
        <v>769.83</v>
      </c>
      <c r="K280" s="37">
        <f t="shared" si="1"/>
        <v>0</v>
      </c>
      <c r="L280" s="38">
        <f t="shared" si="2"/>
        <v>769.83</v>
      </c>
    </row>
    <row r="281" ht="15.0" customHeight="1">
      <c r="A281" s="30" t="s">
        <v>1402</v>
      </c>
      <c r="B281" s="33" t="s">
        <v>1403</v>
      </c>
      <c r="C281" s="34"/>
      <c r="D281" s="34"/>
      <c r="E281" s="34"/>
      <c r="F281" s="34"/>
      <c r="G281" s="34"/>
      <c r="H281" s="34"/>
      <c r="I281" s="11"/>
      <c r="J281" s="36">
        <v>769.83</v>
      </c>
      <c r="K281" s="37">
        <f t="shared" si="1"/>
        <v>0</v>
      </c>
      <c r="L281" s="38">
        <f t="shared" si="2"/>
        <v>769.83</v>
      </c>
    </row>
    <row r="282" ht="15.75" customHeight="1">
      <c r="A282" s="39" t="s">
        <v>1404</v>
      </c>
      <c r="B282" s="40" t="s">
        <v>1405</v>
      </c>
      <c r="C282" s="39" t="s">
        <v>1406</v>
      </c>
      <c r="D282" s="40" t="s">
        <v>1407</v>
      </c>
      <c r="E282" s="40" t="s">
        <v>1408</v>
      </c>
      <c r="F282" s="41">
        <v>2.0</v>
      </c>
      <c r="G282" s="42">
        <v>3.8</v>
      </c>
      <c r="H282" s="42">
        <v>16.9</v>
      </c>
      <c r="I282" s="42">
        <v>20.71</v>
      </c>
      <c r="J282" s="42">
        <v>41.42</v>
      </c>
      <c r="K282" s="43">
        <f t="shared" si="1"/>
        <v>0</v>
      </c>
      <c r="L282" s="44">
        <f t="shared" si="2"/>
        <v>41.42</v>
      </c>
    </row>
    <row r="283" ht="15.75" customHeight="1">
      <c r="A283" s="39" t="s">
        <v>1409</v>
      </c>
      <c r="B283" s="40" t="s">
        <v>1410</v>
      </c>
      <c r="C283" s="39" t="s">
        <v>1411</v>
      </c>
      <c r="D283" s="40" t="s">
        <v>1412</v>
      </c>
      <c r="E283" s="40" t="s">
        <v>1413</v>
      </c>
      <c r="F283" s="41">
        <v>8.0</v>
      </c>
      <c r="G283" s="42">
        <v>6.79</v>
      </c>
      <c r="H283" s="42">
        <v>15.73</v>
      </c>
      <c r="I283" s="42">
        <v>22.51</v>
      </c>
      <c r="J283" s="42">
        <v>180.08</v>
      </c>
      <c r="K283" s="43">
        <f t="shared" si="1"/>
        <v>0</v>
      </c>
      <c r="L283" s="44">
        <f t="shared" si="2"/>
        <v>180.08</v>
      </c>
    </row>
    <row r="284" ht="15.75" customHeight="1">
      <c r="A284" s="39" t="s">
        <v>1414</v>
      </c>
      <c r="B284" s="40" t="s">
        <v>1415</v>
      </c>
      <c r="C284" s="39" t="s">
        <v>1416</v>
      </c>
      <c r="D284" s="40" t="s">
        <v>1417</v>
      </c>
      <c r="E284" s="40" t="s">
        <v>1418</v>
      </c>
      <c r="F284" s="41">
        <v>2.0</v>
      </c>
      <c r="G284" s="42">
        <v>22.35</v>
      </c>
      <c r="H284" s="42">
        <v>219.02</v>
      </c>
      <c r="I284" s="42">
        <v>241.37</v>
      </c>
      <c r="J284" s="42">
        <v>482.74</v>
      </c>
      <c r="K284" s="43">
        <f t="shared" si="1"/>
        <v>0</v>
      </c>
      <c r="L284" s="44">
        <f t="shared" si="2"/>
        <v>482.74</v>
      </c>
    </row>
    <row r="285" ht="15.75" customHeight="1">
      <c r="A285" s="39" t="s">
        <v>1419</v>
      </c>
      <c r="B285" s="40" t="s">
        <v>1420</v>
      </c>
      <c r="C285" s="39" t="s">
        <v>1421</v>
      </c>
      <c r="D285" s="40" t="s">
        <v>1422</v>
      </c>
      <c r="E285" s="40" t="s">
        <v>1423</v>
      </c>
      <c r="F285" s="41">
        <v>7.0</v>
      </c>
      <c r="G285" s="42">
        <v>0.0</v>
      </c>
      <c r="H285" s="42">
        <v>9.37</v>
      </c>
      <c r="I285" s="42">
        <v>9.37</v>
      </c>
      <c r="J285" s="42">
        <v>65.59</v>
      </c>
      <c r="K285" s="43">
        <f t="shared" si="1"/>
        <v>0</v>
      </c>
      <c r="L285" s="44">
        <f t="shared" si="2"/>
        <v>65.59</v>
      </c>
    </row>
    <row r="286" ht="15.0" customHeight="1">
      <c r="A286" s="30" t="s">
        <v>1424</v>
      </c>
      <c r="B286" s="33" t="s">
        <v>1425</v>
      </c>
      <c r="C286" s="34"/>
      <c r="D286" s="34"/>
      <c r="E286" s="34"/>
      <c r="F286" s="34"/>
      <c r="G286" s="34"/>
      <c r="H286" s="34"/>
      <c r="I286" s="11"/>
      <c r="J286" s="36">
        <v>15402.39</v>
      </c>
      <c r="K286" s="37">
        <f t="shared" si="1"/>
        <v>0</v>
      </c>
      <c r="L286" s="38">
        <f t="shared" si="2"/>
        <v>15402.39</v>
      </c>
    </row>
    <row r="287" ht="15.75" customHeight="1">
      <c r="A287" s="39" t="s">
        <v>1426</v>
      </c>
      <c r="B287" s="40" t="s">
        <v>1427</v>
      </c>
      <c r="C287" s="39" t="s">
        <v>1428</v>
      </c>
      <c r="D287" s="40" t="s">
        <v>1429</v>
      </c>
      <c r="E287" s="40" t="s">
        <v>1430</v>
      </c>
      <c r="F287" s="41">
        <v>80.0</v>
      </c>
      <c r="G287" s="42">
        <v>22.83</v>
      </c>
      <c r="H287" s="42">
        <v>9.25</v>
      </c>
      <c r="I287" s="42">
        <v>32.09</v>
      </c>
      <c r="J287" s="42">
        <v>2567.2</v>
      </c>
      <c r="K287" s="43">
        <f t="shared" si="1"/>
        <v>0</v>
      </c>
      <c r="L287" s="44">
        <f t="shared" si="2"/>
        <v>2567.2</v>
      </c>
    </row>
    <row r="288" ht="15.75" customHeight="1">
      <c r="A288" s="39" t="s">
        <v>1431</v>
      </c>
      <c r="B288" s="40" t="s">
        <v>1432</v>
      </c>
      <c r="C288" s="39" t="s">
        <v>1433</v>
      </c>
      <c r="D288" s="40" t="s">
        <v>1434</v>
      </c>
      <c r="E288" s="40" t="s">
        <v>1435</v>
      </c>
      <c r="F288" s="41">
        <v>8.0</v>
      </c>
      <c r="G288" s="42">
        <v>14.7</v>
      </c>
      <c r="H288" s="42">
        <v>30.07</v>
      </c>
      <c r="I288" s="42">
        <v>44.77</v>
      </c>
      <c r="J288" s="42">
        <v>358.16</v>
      </c>
      <c r="K288" s="43">
        <f t="shared" si="1"/>
        <v>0</v>
      </c>
      <c r="L288" s="44">
        <f t="shared" si="2"/>
        <v>358.16</v>
      </c>
    </row>
    <row r="289" ht="15.75" customHeight="1">
      <c r="A289" s="39" t="s">
        <v>1436</v>
      </c>
      <c r="B289" s="40" t="s">
        <v>1437</v>
      </c>
      <c r="C289" s="39" t="s">
        <v>1438</v>
      </c>
      <c r="D289" s="40" t="s">
        <v>1439</v>
      </c>
      <c r="E289" s="40" t="s">
        <v>1440</v>
      </c>
      <c r="F289" s="41">
        <v>4.0</v>
      </c>
      <c r="G289" s="42">
        <v>10.2</v>
      </c>
      <c r="H289" s="42">
        <v>27.54</v>
      </c>
      <c r="I289" s="42">
        <v>37.74</v>
      </c>
      <c r="J289" s="42">
        <v>150.96</v>
      </c>
      <c r="K289" s="43">
        <f t="shared" si="1"/>
        <v>0</v>
      </c>
      <c r="L289" s="44">
        <f t="shared" si="2"/>
        <v>150.96</v>
      </c>
    </row>
    <row r="290" ht="15.75" customHeight="1">
      <c r="A290" s="39" t="s">
        <v>1441</v>
      </c>
      <c r="B290" s="40" t="s">
        <v>1442</v>
      </c>
      <c r="C290" s="39" t="s">
        <v>1443</v>
      </c>
      <c r="D290" s="40" t="s">
        <v>1444</v>
      </c>
      <c r="E290" s="40" t="s">
        <v>1445</v>
      </c>
      <c r="F290" s="41">
        <v>92.0</v>
      </c>
      <c r="G290" s="42">
        <v>12.69</v>
      </c>
      <c r="H290" s="42">
        <v>27.26</v>
      </c>
      <c r="I290" s="42">
        <v>39.95</v>
      </c>
      <c r="J290" s="42">
        <v>3675.4</v>
      </c>
      <c r="K290" s="43">
        <f t="shared" si="1"/>
        <v>0</v>
      </c>
      <c r="L290" s="44">
        <f t="shared" si="2"/>
        <v>3675.4</v>
      </c>
    </row>
    <row r="291" ht="15.75" customHeight="1">
      <c r="A291" s="39" t="s">
        <v>1446</v>
      </c>
      <c r="B291" s="40" t="s">
        <v>1447</v>
      </c>
      <c r="C291" s="39" t="s">
        <v>1448</v>
      </c>
      <c r="D291" s="40" t="s">
        <v>1449</v>
      </c>
      <c r="E291" s="40" t="s">
        <v>1450</v>
      </c>
      <c r="F291" s="41">
        <v>11.0</v>
      </c>
      <c r="G291" s="42">
        <v>6.8</v>
      </c>
      <c r="H291" s="42">
        <v>19.25</v>
      </c>
      <c r="I291" s="42">
        <v>26.05</v>
      </c>
      <c r="J291" s="42">
        <v>286.55</v>
      </c>
      <c r="K291" s="43">
        <f t="shared" si="1"/>
        <v>0</v>
      </c>
      <c r="L291" s="44">
        <f t="shared" si="2"/>
        <v>286.55</v>
      </c>
    </row>
    <row r="292" ht="15.75" customHeight="1">
      <c r="A292" s="39" t="s">
        <v>1451</v>
      </c>
      <c r="B292" s="40" t="s">
        <v>1452</v>
      </c>
      <c r="C292" s="39" t="s">
        <v>1453</v>
      </c>
      <c r="D292" s="40" t="s">
        <v>1454</v>
      </c>
      <c r="E292" s="40" t="s">
        <v>1455</v>
      </c>
      <c r="F292" s="41">
        <v>6.0</v>
      </c>
      <c r="G292" s="42">
        <v>334.23</v>
      </c>
      <c r="H292" s="42">
        <v>388.77</v>
      </c>
      <c r="I292" s="42">
        <v>723.0</v>
      </c>
      <c r="J292" s="42">
        <v>4338.0</v>
      </c>
      <c r="K292" s="43">
        <f t="shared" si="1"/>
        <v>0</v>
      </c>
      <c r="L292" s="44">
        <f t="shared" si="2"/>
        <v>4338</v>
      </c>
    </row>
    <row r="293" ht="15.75" customHeight="1">
      <c r="A293" s="39" t="s">
        <v>1456</v>
      </c>
      <c r="B293" s="40" t="s">
        <v>1457</v>
      </c>
      <c r="C293" s="39" t="s">
        <v>1458</v>
      </c>
      <c r="D293" s="40" t="s">
        <v>1459</v>
      </c>
      <c r="E293" s="40" t="s">
        <v>1460</v>
      </c>
      <c r="F293" s="41">
        <v>6.0</v>
      </c>
      <c r="G293" s="42">
        <v>216.11</v>
      </c>
      <c r="H293" s="42">
        <v>454.91</v>
      </c>
      <c r="I293" s="42">
        <v>671.02</v>
      </c>
      <c r="J293" s="42">
        <v>4026.12</v>
      </c>
      <c r="K293" s="43">
        <f t="shared" si="1"/>
        <v>0</v>
      </c>
      <c r="L293" s="44">
        <f t="shared" si="2"/>
        <v>4026.12</v>
      </c>
    </row>
    <row r="294" ht="15.0" customHeight="1">
      <c r="A294" s="30" t="s">
        <v>1461</v>
      </c>
      <c r="B294" s="33" t="s">
        <v>1462</v>
      </c>
      <c r="C294" s="34"/>
      <c r="D294" s="34"/>
      <c r="E294" s="34"/>
      <c r="F294" s="34"/>
      <c r="G294" s="34"/>
      <c r="H294" s="34"/>
      <c r="I294" s="11"/>
      <c r="J294" s="36">
        <v>17813.44</v>
      </c>
      <c r="K294" s="37">
        <f t="shared" si="1"/>
        <v>0</v>
      </c>
      <c r="L294" s="38">
        <f t="shared" si="2"/>
        <v>17813.44</v>
      </c>
    </row>
    <row r="295" ht="15.75" customHeight="1">
      <c r="A295" s="39" t="s">
        <v>1463</v>
      </c>
      <c r="B295" s="40" t="s">
        <v>1464</v>
      </c>
      <c r="C295" s="39" t="s">
        <v>1465</v>
      </c>
      <c r="D295" s="40" t="s">
        <v>1466</v>
      </c>
      <c r="E295" s="40" t="s">
        <v>1467</v>
      </c>
      <c r="F295" s="41">
        <v>1.0</v>
      </c>
      <c r="G295" s="42">
        <v>0.0</v>
      </c>
      <c r="H295" s="42">
        <v>2882.08</v>
      </c>
      <c r="I295" s="42">
        <v>2882.08</v>
      </c>
      <c r="J295" s="42">
        <v>2882.08</v>
      </c>
      <c r="K295" s="43">
        <f t="shared" si="1"/>
        <v>0</v>
      </c>
      <c r="L295" s="44">
        <f t="shared" si="2"/>
        <v>2882.08</v>
      </c>
    </row>
    <row r="296" ht="15.75" customHeight="1">
      <c r="A296" s="39" t="s">
        <v>1468</v>
      </c>
      <c r="B296" s="40" t="s">
        <v>1469</v>
      </c>
      <c r="C296" s="39" t="s">
        <v>1470</v>
      </c>
      <c r="D296" s="40" t="s">
        <v>1471</v>
      </c>
      <c r="E296" s="40" t="s">
        <v>1472</v>
      </c>
      <c r="F296" s="41">
        <v>30.0</v>
      </c>
      <c r="G296" s="42">
        <v>115.65</v>
      </c>
      <c r="H296" s="42">
        <v>265.56</v>
      </c>
      <c r="I296" s="42">
        <v>381.97</v>
      </c>
      <c r="J296" s="42">
        <v>11459.1</v>
      </c>
      <c r="K296" s="43">
        <f t="shared" si="1"/>
        <v>0</v>
      </c>
      <c r="L296" s="44">
        <f t="shared" si="2"/>
        <v>11459.1</v>
      </c>
    </row>
    <row r="297" ht="15.75" customHeight="1">
      <c r="A297" s="39" t="s">
        <v>1473</v>
      </c>
      <c r="B297" s="40" t="s">
        <v>1474</v>
      </c>
      <c r="C297" s="39" t="s">
        <v>1475</v>
      </c>
      <c r="D297" s="40" t="s">
        <v>1476</v>
      </c>
      <c r="E297" s="40" t="s">
        <v>1477</v>
      </c>
      <c r="F297" s="41">
        <v>20.0</v>
      </c>
      <c r="G297" s="42">
        <v>18.98</v>
      </c>
      <c r="H297" s="42">
        <v>16.88</v>
      </c>
      <c r="I297" s="42">
        <v>35.85</v>
      </c>
      <c r="J297" s="42">
        <v>717.0</v>
      </c>
      <c r="K297" s="43">
        <f t="shared" si="1"/>
        <v>0</v>
      </c>
      <c r="L297" s="44">
        <f t="shared" si="2"/>
        <v>717</v>
      </c>
    </row>
    <row r="298" ht="15.75" customHeight="1">
      <c r="A298" s="39" t="s">
        <v>1478</v>
      </c>
      <c r="B298" s="40" t="s">
        <v>1479</v>
      </c>
      <c r="C298" s="39" t="s">
        <v>1480</v>
      </c>
      <c r="D298" s="40" t="s">
        <v>1481</v>
      </c>
      <c r="E298" s="40" t="s">
        <v>1482</v>
      </c>
      <c r="F298" s="41">
        <v>1.0</v>
      </c>
      <c r="G298" s="42">
        <v>301.93</v>
      </c>
      <c r="H298" s="42">
        <v>2453.32</v>
      </c>
      <c r="I298" s="42">
        <v>2755.26</v>
      </c>
      <c r="J298" s="42">
        <v>2755.26</v>
      </c>
      <c r="K298" s="43">
        <f t="shared" si="1"/>
        <v>0</v>
      </c>
      <c r="L298" s="44">
        <f t="shared" si="2"/>
        <v>2755.26</v>
      </c>
    </row>
    <row r="299" ht="15.0" customHeight="1">
      <c r="A299" s="30" t="s">
        <v>1483</v>
      </c>
      <c r="B299" s="33" t="s">
        <v>1484</v>
      </c>
      <c r="C299" s="34"/>
      <c r="D299" s="34"/>
      <c r="E299" s="34"/>
      <c r="F299" s="34"/>
      <c r="G299" s="34"/>
      <c r="H299" s="34"/>
      <c r="I299" s="11"/>
      <c r="J299" s="36">
        <v>3317.02</v>
      </c>
      <c r="K299" s="37">
        <f t="shared" si="1"/>
        <v>0</v>
      </c>
      <c r="L299" s="38">
        <f t="shared" si="2"/>
        <v>3317.02</v>
      </c>
    </row>
    <row r="300" ht="15.75" customHeight="1">
      <c r="A300" s="39" t="s">
        <v>1485</v>
      </c>
      <c r="B300" s="40" t="s">
        <v>1486</v>
      </c>
      <c r="C300" s="39" t="s">
        <v>1487</v>
      </c>
      <c r="D300" s="40" t="s">
        <v>1488</v>
      </c>
      <c r="E300" s="40" t="s">
        <v>1489</v>
      </c>
      <c r="F300" s="41">
        <v>301.0</v>
      </c>
      <c r="G300" s="42">
        <v>6.76</v>
      </c>
      <c r="H300" s="42">
        <v>4.26</v>
      </c>
      <c r="I300" s="42">
        <v>11.02</v>
      </c>
      <c r="J300" s="42">
        <v>3317.02</v>
      </c>
      <c r="K300" s="43">
        <f t="shared" si="1"/>
        <v>0</v>
      </c>
      <c r="L300" s="44">
        <f t="shared" si="2"/>
        <v>3317.02</v>
      </c>
    </row>
    <row r="301" ht="15.0" customHeight="1">
      <c r="A301" s="65"/>
      <c r="B301" s="65"/>
      <c r="C301" s="65"/>
      <c r="D301" s="65"/>
      <c r="E301" s="65"/>
      <c r="F301" s="65"/>
      <c r="G301" s="65"/>
      <c r="H301" s="66" t="s">
        <v>1490</v>
      </c>
      <c r="I301" s="11"/>
      <c r="J301" s="36">
        <v>204322.88</v>
      </c>
      <c r="K301" s="37">
        <f t="shared" si="1"/>
        <v>0</v>
      </c>
      <c r="L301" s="38">
        <f t="shared" si="2"/>
        <v>204322.88</v>
      </c>
    </row>
    <row r="302" ht="15.0" customHeight="1">
      <c r="A302" s="65"/>
      <c r="B302" s="65"/>
      <c r="C302" s="65"/>
      <c r="D302" s="65"/>
      <c r="E302" s="65"/>
      <c r="F302" s="65"/>
      <c r="G302" s="65"/>
      <c r="H302" s="66" t="s">
        <v>1491</v>
      </c>
      <c r="I302" s="11"/>
      <c r="J302" s="36">
        <v>917038.89</v>
      </c>
      <c r="K302" s="37">
        <f t="shared" si="1"/>
        <v>0</v>
      </c>
      <c r="L302" s="38">
        <f t="shared" si="2"/>
        <v>917038.89</v>
      </c>
    </row>
    <row r="303" ht="15.0" customHeight="1">
      <c r="A303" s="65"/>
      <c r="B303" s="65"/>
      <c r="C303" s="65"/>
      <c r="D303" s="65"/>
      <c r="E303" s="65"/>
      <c r="F303" s="65"/>
      <c r="G303" s="65"/>
      <c r="H303" s="66" t="s">
        <v>1492</v>
      </c>
      <c r="I303" s="11"/>
      <c r="J303" s="36">
        <v>1121361.77</v>
      </c>
      <c r="K303" s="37">
        <f t="shared" si="1"/>
        <v>0</v>
      </c>
      <c r="L303" s="38">
        <f t="shared" si="2"/>
        <v>1121361.77</v>
      </c>
    </row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46">
    <mergeCell ref="G3:H3"/>
    <mergeCell ref="I3:I4"/>
    <mergeCell ref="A1:J1"/>
    <mergeCell ref="A3:A4"/>
    <mergeCell ref="B3:B4"/>
    <mergeCell ref="C3:C4"/>
    <mergeCell ref="D3:D4"/>
    <mergeCell ref="E3:E4"/>
    <mergeCell ref="J3:J4"/>
    <mergeCell ref="F3:F4"/>
    <mergeCell ref="B5:I5"/>
    <mergeCell ref="B6:I6"/>
    <mergeCell ref="B18:I18"/>
    <mergeCell ref="B24:I24"/>
    <mergeCell ref="B25:I25"/>
    <mergeCell ref="B36:I36"/>
    <mergeCell ref="B47:I47"/>
    <mergeCell ref="B48:I48"/>
    <mergeCell ref="B50:I50"/>
    <mergeCell ref="B53:I53"/>
    <mergeCell ref="B61:I61"/>
    <mergeCell ref="B72:I72"/>
    <mergeCell ref="B78:I78"/>
    <mergeCell ref="B79:I79"/>
    <mergeCell ref="B83:I83"/>
    <mergeCell ref="B87:I87"/>
    <mergeCell ref="B90:I90"/>
    <mergeCell ref="B94:I94"/>
    <mergeCell ref="B101:I101"/>
    <mergeCell ref="B108:I108"/>
    <mergeCell ref="B109:I109"/>
    <mergeCell ref="B176:I176"/>
    <mergeCell ref="B177:I177"/>
    <mergeCell ref="B210:I210"/>
    <mergeCell ref="B243:I243"/>
    <mergeCell ref="B252:I252"/>
    <mergeCell ref="B266:I266"/>
    <mergeCell ref="H302:I302"/>
    <mergeCell ref="H303:I303"/>
    <mergeCell ref="B267:I267"/>
    <mergeCell ref="B280:I280"/>
    <mergeCell ref="B281:I281"/>
    <mergeCell ref="B286:I286"/>
    <mergeCell ref="B294:I294"/>
    <mergeCell ref="B299:I299"/>
    <mergeCell ref="H301:I301"/>
  </mergeCells>
  <printOptions/>
  <pageMargins bottom="0.5" footer="0.0" header="0.0" left="0.5" right="0.5" top="0.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6.43"/>
    <col customWidth="1" min="9" max="9" width="0.43"/>
  </cols>
  <sheetData>
    <row r="1" ht="240.0" customHeight="1"/>
    <row r="3">
      <c r="A3" s="5" t="s">
        <v>1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10" t="s">
        <v>9</v>
      </c>
      <c r="I3" s="11"/>
      <c r="J3" s="7" t="s">
        <v>10</v>
      </c>
      <c r="K3" s="7" t="s">
        <v>11</v>
      </c>
      <c r="L3" s="7" t="s">
        <v>12</v>
      </c>
      <c r="M3" s="7" t="s">
        <v>13</v>
      </c>
      <c r="N3" s="14" t="s">
        <v>15</v>
      </c>
    </row>
    <row r="4">
      <c r="A4" s="15" t="s">
        <v>18</v>
      </c>
      <c r="B4" s="16" t="s">
        <v>20</v>
      </c>
      <c r="C4" s="17">
        <v>101718.08</v>
      </c>
      <c r="D4" s="19">
        <v>1.0</v>
      </c>
      <c r="E4" s="20"/>
      <c r="F4" s="20"/>
      <c r="G4" s="20"/>
      <c r="H4" s="22"/>
      <c r="I4" s="24"/>
      <c r="J4" s="20"/>
      <c r="K4" s="20"/>
      <c r="L4" s="20"/>
      <c r="M4" s="20"/>
      <c r="N4" s="26">
        <v>1.0</v>
      </c>
    </row>
    <row r="5">
      <c r="A5" s="25"/>
      <c r="B5" s="25"/>
      <c r="C5" s="25"/>
      <c r="D5" s="28">
        <v>101718.08</v>
      </c>
      <c r="E5" s="29"/>
      <c r="F5" s="29"/>
      <c r="G5" s="29"/>
      <c r="H5" s="31"/>
      <c r="I5" s="32"/>
      <c r="J5" s="29"/>
      <c r="K5" s="29"/>
      <c r="L5" s="29"/>
      <c r="M5" s="29"/>
      <c r="N5" s="35">
        <v>101718.08</v>
      </c>
    </row>
    <row r="6">
      <c r="A6" s="15" t="s">
        <v>30</v>
      </c>
      <c r="B6" s="16" t="s">
        <v>31</v>
      </c>
      <c r="C6" s="17">
        <v>15029.86</v>
      </c>
      <c r="D6" s="19">
        <v>0.5</v>
      </c>
      <c r="E6" s="19">
        <v>0.5</v>
      </c>
      <c r="F6" s="20"/>
      <c r="G6" s="20"/>
      <c r="H6" s="22"/>
      <c r="I6" s="24"/>
      <c r="J6" s="20"/>
      <c r="K6" s="20"/>
      <c r="L6" s="20"/>
      <c r="M6" s="20"/>
      <c r="N6" s="26">
        <v>1.0</v>
      </c>
    </row>
    <row r="7">
      <c r="A7" s="25"/>
      <c r="B7" s="25"/>
      <c r="C7" s="25"/>
      <c r="D7" s="28">
        <v>7514.93</v>
      </c>
      <c r="E7" s="28">
        <v>7514.93</v>
      </c>
      <c r="F7" s="29"/>
      <c r="G7" s="29"/>
      <c r="H7" s="31"/>
      <c r="I7" s="32"/>
      <c r="J7" s="29"/>
      <c r="K7" s="29"/>
      <c r="L7" s="29"/>
      <c r="M7" s="29"/>
      <c r="N7" s="35">
        <v>15029.86</v>
      </c>
    </row>
    <row r="8">
      <c r="A8" s="15" t="s">
        <v>34</v>
      </c>
      <c r="B8" s="16" t="s">
        <v>36</v>
      </c>
      <c r="C8" s="17">
        <v>271617.33</v>
      </c>
      <c r="D8" s="19">
        <v>0.2</v>
      </c>
      <c r="E8" s="19">
        <v>0.6</v>
      </c>
      <c r="F8" s="19">
        <v>0.2</v>
      </c>
      <c r="G8" s="20"/>
      <c r="H8" s="22"/>
      <c r="I8" s="24"/>
      <c r="J8" s="20"/>
      <c r="K8" s="20"/>
      <c r="L8" s="20"/>
      <c r="M8" s="20"/>
      <c r="N8" s="26">
        <v>1.0</v>
      </c>
    </row>
    <row r="9">
      <c r="A9" s="25"/>
      <c r="B9" s="25"/>
      <c r="C9" s="25"/>
      <c r="D9" s="28">
        <v>54323.47</v>
      </c>
      <c r="E9" s="28">
        <v>162970.4</v>
      </c>
      <c r="F9" s="28">
        <v>54323.46</v>
      </c>
      <c r="G9" s="29"/>
      <c r="H9" s="31"/>
      <c r="I9" s="32"/>
      <c r="J9" s="29"/>
      <c r="K9" s="29"/>
      <c r="L9" s="29"/>
      <c r="M9" s="29"/>
      <c r="N9" s="35">
        <v>271617.33</v>
      </c>
    </row>
    <row r="10">
      <c r="A10" s="15" t="s">
        <v>41</v>
      </c>
      <c r="B10" s="16" t="s">
        <v>43</v>
      </c>
      <c r="C10" s="17">
        <v>5925.15</v>
      </c>
      <c r="D10" s="20"/>
      <c r="E10" s="19">
        <v>0.1</v>
      </c>
      <c r="F10" s="19">
        <v>0.5</v>
      </c>
      <c r="G10" s="19">
        <v>0.4</v>
      </c>
      <c r="H10" s="22"/>
      <c r="I10" s="24"/>
      <c r="J10" s="20"/>
      <c r="K10" s="20"/>
      <c r="L10" s="20"/>
      <c r="M10" s="20"/>
      <c r="N10" s="26">
        <v>1.0</v>
      </c>
    </row>
    <row r="11">
      <c r="A11" s="25"/>
      <c r="B11" s="25"/>
      <c r="C11" s="25"/>
      <c r="D11" s="29"/>
      <c r="E11" s="28">
        <v>592.52</v>
      </c>
      <c r="F11" s="28">
        <v>2962.58</v>
      </c>
      <c r="G11" s="28">
        <v>2370.05</v>
      </c>
      <c r="H11" s="31"/>
      <c r="I11" s="32"/>
      <c r="J11" s="29"/>
      <c r="K11" s="29"/>
      <c r="L11" s="29"/>
      <c r="M11" s="29"/>
      <c r="N11" s="35">
        <v>5925.15</v>
      </c>
    </row>
    <row r="12">
      <c r="A12" s="15" t="s">
        <v>48</v>
      </c>
      <c r="B12" s="16" t="s">
        <v>49</v>
      </c>
      <c r="C12" s="17">
        <v>59453.99</v>
      </c>
      <c r="D12" s="20"/>
      <c r="E12" s="20"/>
      <c r="F12" s="19">
        <v>0.1</v>
      </c>
      <c r="G12" s="19">
        <v>0.8</v>
      </c>
      <c r="H12" s="45">
        <v>0.1</v>
      </c>
      <c r="I12" s="46"/>
      <c r="J12" s="20"/>
      <c r="K12" s="20"/>
      <c r="L12" s="20"/>
      <c r="M12" s="20"/>
      <c r="N12" s="26">
        <v>1.0</v>
      </c>
    </row>
    <row r="13">
      <c r="A13" s="25"/>
      <c r="B13" s="25"/>
      <c r="C13" s="25"/>
      <c r="D13" s="29"/>
      <c r="E13" s="29"/>
      <c r="F13" s="28">
        <v>5945.4</v>
      </c>
      <c r="G13" s="28">
        <v>47563.19</v>
      </c>
      <c r="H13" s="47">
        <v>5945.4</v>
      </c>
      <c r="I13" s="11"/>
      <c r="J13" s="29"/>
      <c r="K13" s="29"/>
      <c r="L13" s="29"/>
      <c r="M13" s="29"/>
      <c r="N13" s="35">
        <v>59453.99</v>
      </c>
    </row>
    <row r="14">
      <c r="A14" s="15" t="s">
        <v>60</v>
      </c>
      <c r="B14" s="16" t="s">
        <v>63</v>
      </c>
      <c r="C14" s="17">
        <v>71776.0</v>
      </c>
      <c r="D14" s="20"/>
      <c r="E14" s="20"/>
      <c r="F14" s="20"/>
      <c r="G14" s="20"/>
      <c r="H14" s="22"/>
      <c r="I14" s="24"/>
      <c r="J14" s="20"/>
      <c r="K14" s="19">
        <v>0.5</v>
      </c>
      <c r="L14" s="19">
        <v>0.5</v>
      </c>
      <c r="M14" s="20"/>
      <c r="N14" s="26">
        <v>1.0</v>
      </c>
    </row>
    <row r="15">
      <c r="A15" s="25"/>
      <c r="B15" s="25"/>
      <c r="C15" s="25"/>
      <c r="D15" s="29"/>
      <c r="E15" s="29"/>
      <c r="F15" s="29"/>
      <c r="G15" s="29"/>
      <c r="H15" s="31"/>
      <c r="I15" s="32"/>
      <c r="J15" s="29"/>
      <c r="K15" s="28">
        <v>35888.0</v>
      </c>
      <c r="L15" s="28">
        <v>35888.0</v>
      </c>
      <c r="M15" s="29"/>
      <c r="N15" s="35">
        <v>71776.0</v>
      </c>
    </row>
    <row r="16">
      <c r="A16" s="15" t="s">
        <v>71</v>
      </c>
      <c r="B16" s="16" t="s">
        <v>73</v>
      </c>
      <c r="C16" s="17">
        <v>63985.32</v>
      </c>
      <c r="D16" s="20"/>
      <c r="E16" s="20"/>
      <c r="F16" s="20"/>
      <c r="G16" s="20"/>
      <c r="H16" s="22"/>
      <c r="I16" s="24"/>
      <c r="J16" s="20"/>
      <c r="K16" s="20"/>
      <c r="L16" s="19">
        <v>0.5</v>
      </c>
      <c r="M16" s="19">
        <v>0.5</v>
      </c>
      <c r="N16" s="26">
        <v>1.0</v>
      </c>
    </row>
    <row r="17">
      <c r="A17" s="25"/>
      <c r="B17" s="25"/>
      <c r="C17" s="25"/>
      <c r="D17" s="29"/>
      <c r="E17" s="29"/>
      <c r="F17" s="29"/>
      <c r="G17" s="29"/>
      <c r="H17" s="31"/>
      <c r="I17" s="32"/>
      <c r="J17" s="29"/>
      <c r="K17" s="29"/>
      <c r="L17" s="28">
        <v>31992.66</v>
      </c>
      <c r="M17" s="28">
        <v>31992.66</v>
      </c>
      <c r="N17" s="35">
        <v>63985.32</v>
      </c>
    </row>
    <row r="18">
      <c r="A18" s="15" t="s">
        <v>79</v>
      </c>
      <c r="B18" s="16" t="s">
        <v>80</v>
      </c>
      <c r="C18" s="17">
        <v>70930.74</v>
      </c>
      <c r="D18" s="20"/>
      <c r="E18" s="20"/>
      <c r="F18" s="20"/>
      <c r="G18" s="20"/>
      <c r="H18" s="22"/>
      <c r="I18" s="24"/>
      <c r="J18" s="20"/>
      <c r="K18" s="20"/>
      <c r="L18" s="19">
        <v>0.5</v>
      </c>
      <c r="M18" s="19">
        <v>0.5</v>
      </c>
      <c r="N18" s="26">
        <v>1.0</v>
      </c>
    </row>
    <row r="19">
      <c r="A19" s="25"/>
      <c r="B19" s="25"/>
      <c r="C19" s="25"/>
      <c r="D19" s="29"/>
      <c r="E19" s="29"/>
      <c r="F19" s="29"/>
      <c r="G19" s="29"/>
      <c r="H19" s="31"/>
      <c r="I19" s="32"/>
      <c r="J19" s="29"/>
      <c r="K19" s="29"/>
      <c r="L19" s="28">
        <v>35465.37</v>
      </c>
      <c r="M19" s="28">
        <v>35465.37</v>
      </c>
      <c r="N19" s="35">
        <v>70930.74</v>
      </c>
    </row>
    <row r="20">
      <c r="A20" s="15" t="s">
        <v>89</v>
      </c>
      <c r="B20" s="16" t="s">
        <v>92</v>
      </c>
      <c r="C20" s="17">
        <v>87214.16</v>
      </c>
      <c r="D20" s="20"/>
      <c r="E20" s="20"/>
      <c r="F20" s="20"/>
      <c r="G20" s="20"/>
      <c r="H20" s="45">
        <v>0.3</v>
      </c>
      <c r="I20" s="46"/>
      <c r="J20" s="19">
        <v>0.5</v>
      </c>
      <c r="K20" s="19">
        <v>0.2</v>
      </c>
      <c r="L20" s="20"/>
      <c r="M20" s="20"/>
      <c r="N20" s="26">
        <v>1.0</v>
      </c>
    </row>
    <row r="21">
      <c r="A21" s="25"/>
      <c r="B21" s="25"/>
      <c r="C21" s="25"/>
      <c r="D21" s="29"/>
      <c r="E21" s="29"/>
      <c r="F21" s="29"/>
      <c r="G21" s="29"/>
      <c r="H21" s="47">
        <v>26164.25</v>
      </c>
      <c r="I21" s="11"/>
      <c r="J21" s="28">
        <v>43607.08</v>
      </c>
      <c r="K21" s="28">
        <v>17442.83</v>
      </c>
      <c r="L21" s="29"/>
      <c r="M21" s="29"/>
      <c r="N21" s="35">
        <v>87214.16</v>
      </c>
    </row>
    <row r="22">
      <c r="A22" s="15" t="s">
        <v>98</v>
      </c>
      <c r="B22" s="16" t="s">
        <v>99</v>
      </c>
      <c r="C22" s="17">
        <v>23594.8</v>
      </c>
      <c r="D22" s="20"/>
      <c r="E22" s="20"/>
      <c r="F22" s="20"/>
      <c r="G22" s="20"/>
      <c r="H22" s="22"/>
      <c r="I22" s="24"/>
      <c r="J22" s="20"/>
      <c r="K22" s="20"/>
      <c r="L22" s="19">
        <v>0.5</v>
      </c>
      <c r="M22" s="19">
        <v>0.5</v>
      </c>
      <c r="N22" s="26">
        <v>1.0</v>
      </c>
    </row>
    <row r="23">
      <c r="A23" s="25"/>
      <c r="B23" s="25"/>
      <c r="C23" s="25"/>
      <c r="D23" s="29"/>
      <c r="E23" s="29"/>
      <c r="F23" s="29"/>
      <c r="G23" s="29"/>
      <c r="H23" s="31"/>
      <c r="I23" s="32"/>
      <c r="J23" s="29"/>
      <c r="K23" s="29"/>
      <c r="L23" s="28">
        <v>11797.4</v>
      </c>
      <c r="M23" s="28">
        <v>11797.4</v>
      </c>
      <c r="N23" s="35">
        <v>23594.8</v>
      </c>
    </row>
    <row r="24">
      <c r="A24" s="15" t="s">
        <v>107</v>
      </c>
      <c r="B24" s="16" t="s">
        <v>109</v>
      </c>
      <c r="C24" s="17">
        <v>66947.54</v>
      </c>
      <c r="D24" s="20"/>
      <c r="E24" s="20"/>
      <c r="F24" s="20"/>
      <c r="G24" s="20"/>
      <c r="H24" s="22"/>
      <c r="I24" s="24"/>
      <c r="J24" s="20"/>
      <c r="K24" s="20"/>
      <c r="L24" s="19">
        <v>0.4</v>
      </c>
      <c r="M24" s="19">
        <v>0.6</v>
      </c>
      <c r="N24" s="26">
        <v>1.0</v>
      </c>
    </row>
    <row r="25">
      <c r="A25" s="25"/>
      <c r="B25" s="25"/>
      <c r="C25" s="25"/>
      <c r="D25" s="29"/>
      <c r="E25" s="29"/>
      <c r="F25" s="29"/>
      <c r="G25" s="29"/>
      <c r="H25" s="31"/>
      <c r="I25" s="32"/>
      <c r="J25" s="29"/>
      <c r="K25" s="29"/>
      <c r="L25" s="28">
        <v>26779.02</v>
      </c>
      <c r="M25" s="28">
        <v>40168.52</v>
      </c>
      <c r="N25" s="35">
        <v>66947.54</v>
      </c>
    </row>
    <row r="26">
      <c r="A26" s="15" t="s">
        <v>123</v>
      </c>
      <c r="B26" s="16" t="s">
        <v>125</v>
      </c>
      <c r="C26" s="17">
        <v>39301.03</v>
      </c>
      <c r="D26" s="20"/>
      <c r="E26" s="20"/>
      <c r="F26" s="20"/>
      <c r="G26" s="20"/>
      <c r="H26" s="45">
        <v>0.25</v>
      </c>
      <c r="I26" s="46"/>
      <c r="J26" s="19">
        <v>0.6</v>
      </c>
      <c r="K26" s="19">
        <v>0.15</v>
      </c>
      <c r="L26" s="20"/>
      <c r="M26" s="20"/>
      <c r="N26" s="26">
        <v>1.0</v>
      </c>
    </row>
    <row r="27">
      <c r="A27" s="25"/>
      <c r="B27" s="25"/>
      <c r="C27" s="25"/>
      <c r="D27" s="29"/>
      <c r="E27" s="29"/>
      <c r="F27" s="29"/>
      <c r="G27" s="29"/>
      <c r="H27" s="47">
        <v>9825.26</v>
      </c>
      <c r="I27" s="11"/>
      <c r="J27" s="28">
        <v>23580.62</v>
      </c>
      <c r="K27" s="28">
        <v>5895.15</v>
      </c>
      <c r="L27" s="29"/>
      <c r="M27" s="29"/>
      <c r="N27" s="35">
        <v>39301.03</v>
      </c>
    </row>
    <row r="28">
      <c r="A28" s="15" t="s">
        <v>136</v>
      </c>
      <c r="B28" s="16" t="s">
        <v>139</v>
      </c>
      <c r="C28" s="17">
        <v>83152.11</v>
      </c>
      <c r="D28" s="20"/>
      <c r="E28" s="20"/>
      <c r="F28" s="20"/>
      <c r="G28" s="20"/>
      <c r="H28" s="22"/>
      <c r="I28" s="24"/>
      <c r="J28" s="19">
        <v>0.1</v>
      </c>
      <c r="K28" s="19">
        <v>0.7</v>
      </c>
      <c r="L28" s="19">
        <v>0.2</v>
      </c>
      <c r="M28" s="20"/>
      <c r="N28" s="26">
        <v>1.0</v>
      </c>
    </row>
    <row r="29">
      <c r="A29" s="25"/>
      <c r="B29" s="25"/>
      <c r="C29" s="25"/>
      <c r="D29" s="29"/>
      <c r="E29" s="29"/>
      <c r="F29" s="29"/>
      <c r="G29" s="29"/>
      <c r="H29" s="31"/>
      <c r="I29" s="32"/>
      <c r="J29" s="28">
        <v>8315.21</v>
      </c>
      <c r="K29" s="28">
        <v>58206.48</v>
      </c>
      <c r="L29" s="28">
        <v>16630.42</v>
      </c>
      <c r="M29" s="29"/>
      <c r="N29" s="35">
        <v>83152.11</v>
      </c>
    </row>
    <row r="30">
      <c r="A30" s="15" t="s">
        <v>147</v>
      </c>
      <c r="B30" s="16" t="s">
        <v>148</v>
      </c>
      <c r="C30" s="17">
        <v>115466.86</v>
      </c>
      <c r="D30" s="20"/>
      <c r="E30" s="20"/>
      <c r="F30" s="19">
        <v>0.3</v>
      </c>
      <c r="G30" s="19">
        <v>0.3</v>
      </c>
      <c r="H30" s="45">
        <v>0.4</v>
      </c>
      <c r="I30" s="46"/>
      <c r="J30" s="20"/>
      <c r="K30" s="20"/>
      <c r="L30" s="20"/>
      <c r="M30" s="20"/>
      <c r="N30" s="26">
        <v>1.0</v>
      </c>
    </row>
    <row r="31">
      <c r="A31" s="25"/>
      <c r="B31" s="25"/>
      <c r="C31" s="25"/>
      <c r="D31" s="29"/>
      <c r="E31" s="29"/>
      <c r="F31" s="28">
        <v>34640.06</v>
      </c>
      <c r="G31" s="28">
        <v>34640.06</v>
      </c>
      <c r="H31" s="47">
        <v>46186.74</v>
      </c>
      <c r="I31" s="11"/>
      <c r="J31" s="29"/>
      <c r="K31" s="29"/>
      <c r="L31" s="29"/>
      <c r="M31" s="29"/>
      <c r="N31" s="35">
        <v>115466.86</v>
      </c>
    </row>
    <row r="32">
      <c r="A32" s="15" t="s">
        <v>163</v>
      </c>
      <c r="B32" s="16" t="s">
        <v>165</v>
      </c>
      <c r="C32" s="17">
        <v>7946.12</v>
      </c>
      <c r="D32" s="20"/>
      <c r="E32" s="20"/>
      <c r="F32" s="20"/>
      <c r="G32" s="20"/>
      <c r="H32" s="22"/>
      <c r="I32" s="24"/>
      <c r="J32" s="20"/>
      <c r="K32" s="19">
        <v>0.1</v>
      </c>
      <c r="L32" s="19">
        <v>0.9</v>
      </c>
      <c r="M32" s="20"/>
      <c r="N32" s="26">
        <v>1.0</v>
      </c>
    </row>
    <row r="33">
      <c r="A33" s="25"/>
      <c r="B33" s="25"/>
      <c r="C33" s="25"/>
      <c r="D33" s="29"/>
      <c r="E33" s="29"/>
      <c r="F33" s="29"/>
      <c r="G33" s="29"/>
      <c r="H33" s="31"/>
      <c r="I33" s="32"/>
      <c r="J33" s="29"/>
      <c r="K33" s="28">
        <v>794.61</v>
      </c>
      <c r="L33" s="28">
        <v>7151.51</v>
      </c>
      <c r="M33" s="29"/>
      <c r="N33" s="35">
        <v>7946.12</v>
      </c>
    </row>
    <row r="34">
      <c r="A34" s="15" t="s">
        <v>171</v>
      </c>
      <c r="B34" s="16" t="s">
        <v>174</v>
      </c>
      <c r="C34" s="17">
        <v>769.83</v>
      </c>
      <c r="D34" s="20"/>
      <c r="E34" s="20"/>
      <c r="F34" s="20"/>
      <c r="G34" s="20"/>
      <c r="H34" s="22"/>
      <c r="I34" s="24"/>
      <c r="J34" s="20"/>
      <c r="K34" s="20"/>
      <c r="L34" s="20"/>
      <c r="M34" s="19">
        <v>1.0</v>
      </c>
      <c r="N34" s="26">
        <v>1.0</v>
      </c>
    </row>
    <row r="35">
      <c r="A35" s="25"/>
      <c r="B35" s="25"/>
      <c r="C35" s="25"/>
      <c r="D35" s="29"/>
      <c r="E35" s="29"/>
      <c r="F35" s="29"/>
      <c r="G35" s="29"/>
      <c r="H35" s="31"/>
      <c r="I35" s="32"/>
      <c r="J35" s="29"/>
      <c r="K35" s="29"/>
      <c r="L35" s="29"/>
      <c r="M35" s="28">
        <v>769.83</v>
      </c>
      <c r="N35" s="35">
        <v>769.83</v>
      </c>
    </row>
    <row r="36">
      <c r="A36" s="15" t="s">
        <v>185</v>
      </c>
      <c r="B36" s="16" t="s">
        <v>189</v>
      </c>
      <c r="C36" s="17">
        <v>15402.39</v>
      </c>
      <c r="D36" s="20"/>
      <c r="E36" s="20"/>
      <c r="F36" s="20"/>
      <c r="G36" s="20"/>
      <c r="H36" s="22"/>
      <c r="I36" s="24"/>
      <c r="J36" s="20"/>
      <c r="K36" s="20"/>
      <c r="L36" s="20"/>
      <c r="M36" s="19">
        <v>1.0</v>
      </c>
      <c r="N36" s="26">
        <v>1.0</v>
      </c>
    </row>
    <row r="37">
      <c r="A37" s="25"/>
      <c r="B37" s="25"/>
      <c r="C37" s="25"/>
      <c r="D37" s="29"/>
      <c r="E37" s="29"/>
      <c r="F37" s="29"/>
      <c r="G37" s="29"/>
      <c r="H37" s="31"/>
      <c r="I37" s="32"/>
      <c r="J37" s="29"/>
      <c r="K37" s="29"/>
      <c r="L37" s="29"/>
      <c r="M37" s="28">
        <v>15402.39</v>
      </c>
      <c r="N37" s="35">
        <v>15402.39</v>
      </c>
    </row>
    <row r="38">
      <c r="A38" s="15" t="s">
        <v>198</v>
      </c>
      <c r="B38" s="16" t="s">
        <v>201</v>
      </c>
      <c r="C38" s="17">
        <v>17813.44</v>
      </c>
      <c r="D38" s="20"/>
      <c r="E38" s="20"/>
      <c r="F38" s="20"/>
      <c r="G38" s="20"/>
      <c r="H38" s="22"/>
      <c r="I38" s="24"/>
      <c r="J38" s="20"/>
      <c r="K38" s="20"/>
      <c r="L38" s="19">
        <v>0.5</v>
      </c>
      <c r="M38" s="19">
        <v>0.5</v>
      </c>
      <c r="N38" s="26">
        <v>1.0</v>
      </c>
    </row>
    <row r="39">
      <c r="A39" s="25"/>
      <c r="B39" s="25"/>
      <c r="C39" s="25"/>
      <c r="D39" s="29"/>
      <c r="E39" s="29"/>
      <c r="F39" s="29"/>
      <c r="G39" s="29"/>
      <c r="H39" s="31"/>
      <c r="I39" s="32"/>
      <c r="J39" s="29"/>
      <c r="K39" s="29"/>
      <c r="L39" s="28">
        <v>8906.72</v>
      </c>
      <c r="M39" s="28">
        <v>8906.72</v>
      </c>
      <c r="N39" s="35">
        <v>17813.44</v>
      </c>
    </row>
    <row r="40">
      <c r="A40" s="15" t="s">
        <v>210</v>
      </c>
      <c r="B40" s="16" t="s">
        <v>213</v>
      </c>
      <c r="C40" s="17">
        <v>3317.02</v>
      </c>
      <c r="D40" s="20"/>
      <c r="E40" s="20"/>
      <c r="F40" s="20"/>
      <c r="G40" s="20"/>
      <c r="H40" s="22"/>
      <c r="I40" s="24"/>
      <c r="J40" s="20"/>
      <c r="K40" s="20"/>
      <c r="L40" s="20"/>
      <c r="M40" s="19">
        <v>1.0</v>
      </c>
      <c r="N40" s="26">
        <v>1.0</v>
      </c>
    </row>
    <row r="41">
      <c r="A41" s="25"/>
      <c r="B41" s="25"/>
      <c r="C41" s="25"/>
      <c r="D41" s="29"/>
      <c r="E41" s="29"/>
      <c r="F41" s="29"/>
      <c r="G41" s="29"/>
      <c r="H41" s="31"/>
      <c r="I41" s="32"/>
      <c r="J41" s="29"/>
      <c r="K41" s="29"/>
      <c r="L41" s="29"/>
      <c r="M41" s="28">
        <v>3317.02</v>
      </c>
      <c r="N41" s="35">
        <v>3317.02</v>
      </c>
    </row>
    <row r="42">
      <c r="A42" s="48"/>
      <c r="B42" s="49"/>
      <c r="C42" s="50">
        <v>1121361.77</v>
      </c>
      <c r="D42" s="51">
        <v>163556.48</v>
      </c>
      <c r="E42" s="51">
        <v>171077.85</v>
      </c>
      <c r="F42" s="51">
        <v>97871.5</v>
      </c>
      <c r="G42" s="51">
        <v>84573.3</v>
      </c>
      <c r="H42" s="52">
        <v>88121.65</v>
      </c>
      <c r="I42" s="53"/>
      <c r="J42" s="51">
        <v>75502.91</v>
      </c>
      <c r="K42" s="51">
        <v>118227.07</v>
      </c>
      <c r="L42" s="51">
        <v>174611.1</v>
      </c>
      <c r="M42" s="51">
        <v>147819.91</v>
      </c>
      <c r="N42" s="54">
        <v>1121361.77</v>
      </c>
    </row>
    <row r="43">
      <c r="A43" s="55"/>
      <c r="B43" s="56"/>
      <c r="C43" s="57"/>
      <c r="D43" s="28">
        <v>163556.48</v>
      </c>
      <c r="E43" s="28">
        <v>334634.33</v>
      </c>
      <c r="F43" s="28">
        <v>432505.83</v>
      </c>
      <c r="G43" s="28">
        <v>517079.13</v>
      </c>
      <c r="H43" s="47">
        <v>605200.78</v>
      </c>
      <c r="I43" s="11"/>
      <c r="J43" s="28">
        <v>680703.69</v>
      </c>
      <c r="K43" s="28">
        <v>798930.76</v>
      </c>
      <c r="L43" s="28">
        <v>973541.86</v>
      </c>
      <c r="M43" s="58">
        <v>1121361.77</v>
      </c>
      <c r="N43" s="25"/>
    </row>
    <row r="45">
      <c r="A45" s="59" t="s">
        <v>236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1">
        <f>'orçamento'!K2</f>
        <v>0</v>
      </c>
    </row>
    <row r="46">
      <c r="A46" s="5" t="s">
        <v>1</v>
      </c>
      <c r="B46" s="7" t="s">
        <v>247</v>
      </c>
      <c r="C46" s="7" t="s">
        <v>248</v>
      </c>
      <c r="D46" s="7" t="s">
        <v>249</v>
      </c>
      <c r="E46" s="7" t="s">
        <v>250</v>
      </c>
      <c r="F46" s="7" t="s">
        <v>252</v>
      </c>
      <c r="G46" s="7" t="s">
        <v>254</v>
      </c>
      <c r="H46" s="10" t="s">
        <v>255</v>
      </c>
      <c r="I46" s="11"/>
      <c r="J46" s="7" t="s">
        <v>259</v>
      </c>
      <c r="K46" s="7" t="s">
        <v>260</v>
      </c>
      <c r="L46" s="7" t="s">
        <v>261</v>
      </c>
      <c r="M46" s="7" t="s">
        <v>263</v>
      </c>
      <c r="N46" s="14" t="s">
        <v>267</v>
      </c>
    </row>
    <row r="47">
      <c r="A47" s="15" t="s">
        <v>269</v>
      </c>
      <c r="B47" s="16" t="s">
        <v>271</v>
      </c>
      <c r="C47" s="17">
        <f>C4-(C4*$N$45)</f>
        <v>101718.08</v>
      </c>
      <c r="D47" s="19">
        <v>1.0</v>
      </c>
      <c r="E47" s="20"/>
      <c r="F47" s="20"/>
      <c r="G47" s="20"/>
      <c r="H47" s="22"/>
      <c r="I47" s="24"/>
      <c r="J47" s="20"/>
      <c r="K47" s="20"/>
      <c r="L47" s="20"/>
      <c r="M47" s="20"/>
      <c r="N47" s="26">
        <v>1.0</v>
      </c>
    </row>
    <row r="48">
      <c r="A48" s="25"/>
      <c r="B48" s="25"/>
      <c r="C48" s="25"/>
      <c r="D48" s="28">
        <f>D5-(D5*$N$45)</f>
        <v>101718.08</v>
      </c>
      <c r="E48" s="29"/>
      <c r="F48" s="29"/>
      <c r="G48" s="29"/>
      <c r="H48" s="31"/>
      <c r="I48" s="32"/>
      <c r="J48" s="29"/>
      <c r="K48" s="29"/>
      <c r="L48" s="29"/>
      <c r="M48" s="29"/>
      <c r="N48" s="35">
        <f>SUM(D48:M48)</f>
        <v>101718.08</v>
      </c>
    </row>
    <row r="49">
      <c r="A49" s="15" t="s">
        <v>292</v>
      </c>
      <c r="B49" s="16" t="s">
        <v>294</v>
      </c>
      <c r="C49" s="17">
        <f>C6-(C6*$N$45)</f>
        <v>15029.86</v>
      </c>
      <c r="D49" s="19">
        <v>0.5</v>
      </c>
      <c r="E49" s="19">
        <v>0.5</v>
      </c>
      <c r="F49" s="20"/>
      <c r="G49" s="20"/>
      <c r="H49" s="22"/>
      <c r="I49" s="24"/>
      <c r="J49" s="20"/>
      <c r="K49" s="20"/>
      <c r="L49" s="20"/>
      <c r="M49" s="20"/>
      <c r="N49" s="26">
        <v>1.0</v>
      </c>
    </row>
    <row r="50">
      <c r="A50" s="25"/>
      <c r="B50" s="25"/>
      <c r="C50" s="25"/>
      <c r="D50" s="28">
        <f t="shared" ref="D50:E50" si="1">D7-(D7*$N$45)</f>
        <v>7514.93</v>
      </c>
      <c r="E50" s="28">
        <f t="shared" si="1"/>
        <v>7514.93</v>
      </c>
      <c r="F50" s="29"/>
      <c r="G50" s="29"/>
      <c r="H50" s="31"/>
      <c r="I50" s="32"/>
      <c r="J50" s="29"/>
      <c r="K50" s="29"/>
      <c r="L50" s="29"/>
      <c r="M50" s="29"/>
      <c r="N50" s="35">
        <f>SUM(D50:M50)</f>
        <v>15029.86</v>
      </c>
    </row>
    <row r="51">
      <c r="A51" s="15" t="s">
        <v>311</v>
      </c>
      <c r="B51" s="16" t="s">
        <v>312</v>
      </c>
      <c r="C51" s="17">
        <f>C8-(C8*$N$45)</f>
        <v>271617.33</v>
      </c>
      <c r="D51" s="19">
        <v>0.2</v>
      </c>
      <c r="E51" s="19">
        <v>0.6</v>
      </c>
      <c r="F51" s="19">
        <v>0.2</v>
      </c>
      <c r="G51" s="20"/>
      <c r="H51" s="22"/>
      <c r="I51" s="24"/>
      <c r="J51" s="20"/>
      <c r="K51" s="20"/>
      <c r="L51" s="20"/>
      <c r="M51" s="20"/>
      <c r="N51" s="26">
        <v>1.0</v>
      </c>
    </row>
    <row r="52">
      <c r="A52" s="25"/>
      <c r="B52" s="25"/>
      <c r="C52" s="25"/>
      <c r="D52" s="28">
        <f t="shared" ref="D52:F52" si="2">D9-(D9*$N$45)</f>
        <v>54323.47</v>
      </c>
      <c r="E52" s="28">
        <f t="shared" si="2"/>
        <v>162970.4</v>
      </c>
      <c r="F52" s="28">
        <f t="shared" si="2"/>
        <v>54323.46</v>
      </c>
      <c r="G52" s="29"/>
      <c r="H52" s="31"/>
      <c r="I52" s="32"/>
      <c r="J52" s="29"/>
      <c r="K52" s="29"/>
      <c r="L52" s="29"/>
      <c r="M52" s="29"/>
      <c r="N52" s="35">
        <f>SUM(D52:M52)</f>
        <v>271617.33</v>
      </c>
    </row>
    <row r="53">
      <c r="A53" s="15" t="s">
        <v>333</v>
      </c>
      <c r="B53" s="16" t="s">
        <v>334</v>
      </c>
      <c r="C53" s="17">
        <f>C10-(C10*$N$45)</f>
        <v>5925.15</v>
      </c>
      <c r="D53" s="20"/>
      <c r="E53" s="19">
        <v>0.1</v>
      </c>
      <c r="F53" s="19">
        <v>0.5</v>
      </c>
      <c r="G53" s="19">
        <v>0.4</v>
      </c>
      <c r="H53" s="22"/>
      <c r="I53" s="24"/>
      <c r="J53" s="20"/>
      <c r="K53" s="20"/>
      <c r="L53" s="20"/>
      <c r="M53" s="20"/>
      <c r="N53" s="26">
        <v>1.0</v>
      </c>
    </row>
    <row r="54">
      <c r="A54" s="25"/>
      <c r="B54" s="25"/>
      <c r="C54" s="25"/>
      <c r="D54" s="29"/>
      <c r="E54" s="28">
        <f t="shared" ref="E54:G54" si="3">E11-(E11*$N$45)</f>
        <v>592.52</v>
      </c>
      <c r="F54" s="28">
        <f t="shared" si="3"/>
        <v>2962.58</v>
      </c>
      <c r="G54" s="28">
        <f t="shared" si="3"/>
        <v>2370.05</v>
      </c>
      <c r="H54" s="31"/>
      <c r="I54" s="32"/>
      <c r="J54" s="29"/>
      <c r="K54" s="29"/>
      <c r="L54" s="29"/>
      <c r="M54" s="29"/>
      <c r="N54" s="35">
        <f>SUM(D54:M54)</f>
        <v>5925.15</v>
      </c>
    </row>
    <row r="55">
      <c r="A55" s="15" t="s">
        <v>353</v>
      </c>
      <c r="B55" s="16" t="s">
        <v>356</v>
      </c>
      <c r="C55" s="17">
        <f>C12-(C12*$N$45)</f>
        <v>59453.99</v>
      </c>
      <c r="D55" s="20"/>
      <c r="E55" s="20"/>
      <c r="F55" s="19">
        <v>0.1</v>
      </c>
      <c r="G55" s="19">
        <v>0.8</v>
      </c>
      <c r="H55" s="45">
        <v>0.1</v>
      </c>
      <c r="I55" s="46"/>
      <c r="J55" s="20"/>
      <c r="K55" s="20"/>
      <c r="L55" s="20"/>
      <c r="M55" s="20"/>
      <c r="N55" s="26">
        <v>1.0</v>
      </c>
    </row>
    <row r="56">
      <c r="A56" s="25"/>
      <c r="B56" s="25"/>
      <c r="C56" s="25"/>
      <c r="D56" s="29"/>
      <c r="E56" s="29"/>
      <c r="F56" s="28">
        <f t="shared" ref="F56:H56" si="4">F13-(F13*$N$45)</f>
        <v>5945.4</v>
      </c>
      <c r="G56" s="28">
        <f t="shared" si="4"/>
        <v>47563.19</v>
      </c>
      <c r="H56" s="47">
        <f t="shared" si="4"/>
        <v>5945.4</v>
      </c>
      <c r="I56" s="11"/>
      <c r="J56" s="29"/>
      <c r="K56" s="29"/>
      <c r="L56" s="29"/>
      <c r="M56" s="29"/>
      <c r="N56" s="35">
        <f>SUM(D56:M56)</f>
        <v>59453.99</v>
      </c>
    </row>
    <row r="57">
      <c r="A57" s="15" t="s">
        <v>369</v>
      </c>
      <c r="B57" s="16" t="s">
        <v>370</v>
      </c>
      <c r="C57" s="17">
        <f>C14-(C14*$N$45)</f>
        <v>71776</v>
      </c>
      <c r="D57" s="20"/>
      <c r="E57" s="20"/>
      <c r="F57" s="20"/>
      <c r="G57" s="20"/>
      <c r="H57" s="22"/>
      <c r="I57" s="24"/>
      <c r="J57" s="20"/>
      <c r="K57" s="19">
        <v>0.5</v>
      </c>
      <c r="L57" s="19">
        <v>0.5</v>
      </c>
      <c r="M57" s="20"/>
      <c r="N57" s="26">
        <v>1.0</v>
      </c>
    </row>
    <row r="58">
      <c r="A58" s="25"/>
      <c r="B58" s="25"/>
      <c r="C58" s="25"/>
      <c r="D58" s="29"/>
      <c r="E58" s="29"/>
      <c r="F58" s="29"/>
      <c r="G58" s="29"/>
      <c r="H58" s="31"/>
      <c r="I58" s="32"/>
      <c r="J58" s="29"/>
      <c r="K58" s="28">
        <f t="shared" ref="K58:L58" si="5">K15-(K15*$N$45)</f>
        <v>35888</v>
      </c>
      <c r="L58" s="28">
        <f t="shared" si="5"/>
        <v>35888</v>
      </c>
      <c r="M58" s="29"/>
      <c r="N58" s="35">
        <f>SUM(D58:M58)</f>
        <v>71776</v>
      </c>
    </row>
    <row r="59">
      <c r="A59" s="15" t="s">
        <v>386</v>
      </c>
      <c r="B59" s="16" t="s">
        <v>388</v>
      </c>
      <c r="C59" s="17">
        <f>C16-(C16*$N$45)</f>
        <v>63985.32</v>
      </c>
      <c r="D59" s="20"/>
      <c r="E59" s="20"/>
      <c r="F59" s="20"/>
      <c r="G59" s="20"/>
      <c r="H59" s="22"/>
      <c r="I59" s="24"/>
      <c r="J59" s="20"/>
      <c r="K59" s="20"/>
      <c r="L59" s="19">
        <v>0.5</v>
      </c>
      <c r="M59" s="19">
        <v>0.5</v>
      </c>
      <c r="N59" s="26">
        <v>1.0</v>
      </c>
    </row>
    <row r="60">
      <c r="A60" s="25"/>
      <c r="B60" s="25"/>
      <c r="C60" s="25"/>
      <c r="D60" s="29"/>
      <c r="E60" s="29"/>
      <c r="F60" s="29"/>
      <c r="G60" s="29"/>
      <c r="H60" s="31"/>
      <c r="I60" s="32"/>
      <c r="J60" s="29"/>
      <c r="K60" s="29"/>
      <c r="L60" s="28">
        <f t="shared" ref="L60:M60" si="6">L17-(L17*$N$45)</f>
        <v>31992.66</v>
      </c>
      <c r="M60" s="28">
        <f t="shared" si="6"/>
        <v>31992.66</v>
      </c>
      <c r="N60" s="35">
        <f>SUM(D60:M60)</f>
        <v>63985.32</v>
      </c>
    </row>
    <row r="61">
      <c r="A61" s="15" t="s">
        <v>400</v>
      </c>
      <c r="B61" s="16" t="s">
        <v>401</v>
      </c>
      <c r="C61" s="17">
        <f>C18-(C18*$N$45)</f>
        <v>70930.74</v>
      </c>
      <c r="D61" s="20"/>
      <c r="E61" s="20"/>
      <c r="F61" s="20"/>
      <c r="G61" s="20"/>
      <c r="H61" s="22"/>
      <c r="I61" s="24"/>
      <c r="J61" s="20"/>
      <c r="K61" s="20"/>
      <c r="L61" s="19">
        <v>0.5</v>
      </c>
      <c r="M61" s="19">
        <v>0.5</v>
      </c>
      <c r="N61" s="26">
        <v>1.0</v>
      </c>
    </row>
    <row r="62">
      <c r="A62" s="25"/>
      <c r="B62" s="25"/>
      <c r="C62" s="25"/>
      <c r="D62" s="29"/>
      <c r="E62" s="29"/>
      <c r="F62" s="29"/>
      <c r="G62" s="29"/>
      <c r="H62" s="31"/>
      <c r="I62" s="32"/>
      <c r="J62" s="29"/>
      <c r="K62" s="29"/>
      <c r="L62" s="28">
        <f t="shared" ref="L62:M62" si="7">L19-(L19*$N$45)</f>
        <v>35465.37</v>
      </c>
      <c r="M62" s="28">
        <f t="shared" si="7"/>
        <v>35465.37</v>
      </c>
      <c r="N62" s="35">
        <f>SUM(D62:M62)</f>
        <v>70930.74</v>
      </c>
    </row>
    <row r="63">
      <c r="A63" s="15" t="s">
        <v>422</v>
      </c>
      <c r="B63" s="16" t="s">
        <v>423</v>
      </c>
      <c r="C63" s="17">
        <f>C20-(C20*$N$45)</f>
        <v>87214.16</v>
      </c>
      <c r="D63" s="20"/>
      <c r="E63" s="20"/>
      <c r="F63" s="20"/>
      <c r="G63" s="20"/>
      <c r="H63" s="45">
        <v>0.3</v>
      </c>
      <c r="I63" s="46"/>
      <c r="J63" s="19">
        <v>0.5</v>
      </c>
      <c r="K63" s="19">
        <v>0.2</v>
      </c>
      <c r="L63" s="20"/>
      <c r="M63" s="20"/>
      <c r="N63" s="26">
        <v>1.0</v>
      </c>
    </row>
    <row r="64">
      <c r="A64" s="25"/>
      <c r="B64" s="25"/>
      <c r="C64" s="25"/>
      <c r="D64" s="29"/>
      <c r="E64" s="29"/>
      <c r="F64" s="29"/>
      <c r="G64" s="29"/>
      <c r="H64" s="47">
        <f>H21-(H21*$N$45)</f>
        <v>26164.25</v>
      </c>
      <c r="I64" s="11"/>
      <c r="J64" s="28">
        <f t="shared" ref="J64:K64" si="8">J21-(J21*$N$45)</f>
        <v>43607.08</v>
      </c>
      <c r="K64" s="28">
        <f t="shared" si="8"/>
        <v>17442.83</v>
      </c>
      <c r="L64" s="29"/>
      <c r="M64" s="29"/>
      <c r="N64" s="35">
        <f>SUM(D64:M64)</f>
        <v>87214.16</v>
      </c>
    </row>
    <row r="65">
      <c r="A65" s="15" t="s">
        <v>442</v>
      </c>
      <c r="B65" s="16" t="s">
        <v>444</v>
      </c>
      <c r="C65" s="17">
        <f>C22-(C22*$N$45)</f>
        <v>23594.8</v>
      </c>
      <c r="D65" s="20"/>
      <c r="E65" s="20"/>
      <c r="F65" s="20"/>
      <c r="G65" s="20"/>
      <c r="H65" s="22"/>
      <c r="I65" s="24"/>
      <c r="J65" s="20"/>
      <c r="K65" s="20"/>
      <c r="L65" s="19">
        <v>0.5</v>
      </c>
      <c r="M65" s="19">
        <v>0.5</v>
      </c>
      <c r="N65" s="26">
        <v>1.0</v>
      </c>
    </row>
    <row r="66">
      <c r="A66" s="25"/>
      <c r="B66" s="25"/>
      <c r="C66" s="25"/>
      <c r="D66" s="29"/>
      <c r="E66" s="29"/>
      <c r="F66" s="29"/>
      <c r="G66" s="29"/>
      <c r="H66" s="31"/>
      <c r="I66" s="32"/>
      <c r="J66" s="29"/>
      <c r="K66" s="29"/>
      <c r="L66" s="28">
        <f t="shared" ref="L66:M66" si="9">L23-(L23*$N$45)</f>
        <v>11797.4</v>
      </c>
      <c r="M66" s="28">
        <f t="shared" si="9"/>
        <v>11797.4</v>
      </c>
      <c r="N66" s="35">
        <f>SUM(D66:M66)</f>
        <v>23594.8</v>
      </c>
    </row>
    <row r="67">
      <c r="A67" s="15" t="s">
        <v>452</v>
      </c>
      <c r="B67" s="16" t="s">
        <v>454</v>
      </c>
      <c r="C67" s="17">
        <f>C24-(C24*$N$45)</f>
        <v>66947.54</v>
      </c>
      <c r="D67" s="20"/>
      <c r="E67" s="20"/>
      <c r="F67" s="20"/>
      <c r="G67" s="20"/>
      <c r="H67" s="22"/>
      <c r="I67" s="24"/>
      <c r="J67" s="20"/>
      <c r="K67" s="20"/>
      <c r="L67" s="19">
        <v>0.4</v>
      </c>
      <c r="M67" s="19">
        <v>0.6</v>
      </c>
      <c r="N67" s="26">
        <v>1.0</v>
      </c>
    </row>
    <row r="68">
      <c r="A68" s="25"/>
      <c r="B68" s="25"/>
      <c r="C68" s="25"/>
      <c r="D68" s="29"/>
      <c r="E68" s="29"/>
      <c r="F68" s="29"/>
      <c r="G68" s="29"/>
      <c r="H68" s="31"/>
      <c r="I68" s="32"/>
      <c r="J68" s="29"/>
      <c r="K68" s="29"/>
      <c r="L68" s="28">
        <f t="shared" ref="L68:M68" si="10">L25-(L25*$N$45)</f>
        <v>26779.02</v>
      </c>
      <c r="M68" s="28">
        <f t="shared" si="10"/>
        <v>40168.52</v>
      </c>
      <c r="N68" s="35">
        <f>SUM(D68:M68)</f>
        <v>66947.54</v>
      </c>
    </row>
    <row r="69">
      <c r="A69" s="15" t="s">
        <v>465</v>
      </c>
      <c r="B69" s="16" t="s">
        <v>467</v>
      </c>
      <c r="C69" s="17">
        <f>C26-(C26*$N$45)</f>
        <v>39301.03</v>
      </c>
      <c r="D69" s="20"/>
      <c r="E69" s="20"/>
      <c r="F69" s="20"/>
      <c r="G69" s="20"/>
      <c r="H69" s="45">
        <v>0.25</v>
      </c>
      <c r="I69" s="46"/>
      <c r="J69" s="19">
        <v>0.6</v>
      </c>
      <c r="K69" s="19">
        <v>0.15</v>
      </c>
      <c r="L69" s="20"/>
      <c r="M69" s="20"/>
      <c r="N69" s="26">
        <v>1.0</v>
      </c>
    </row>
    <row r="70">
      <c r="A70" s="25"/>
      <c r="B70" s="25"/>
      <c r="C70" s="25"/>
      <c r="D70" s="29"/>
      <c r="E70" s="29"/>
      <c r="F70" s="29"/>
      <c r="G70" s="29"/>
      <c r="H70" s="47">
        <f>H27-(H27*$N$45)</f>
        <v>9825.26</v>
      </c>
      <c r="I70" s="11"/>
      <c r="J70" s="28">
        <f t="shared" ref="J70:K70" si="11">J27-(J27*$N$45)</f>
        <v>23580.62</v>
      </c>
      <c r="K70" s="28">
        <f t="shared" si="11"/>
        <v>5895.15</v>
      </c>
      <c r="L70" s="29"/>
      <c r="M70" s="29"/>
      <c r="N70" s="35">
        <f>SUM(D70:M70)</f>
        <v>39301.03</v>
      </c>
    </row>
    <row r="71">
      <c r="A71" s="15" t="s">
        <v>473</v>
      </c>
      <c r="B71" s="16" t="s">
        <v>474</v>
      </c>
      <c r="C71" s="17">
        <f>C28-(C28*$N$45)</f>
        <v>83152.11</v>
      </c>
      <c r="D71" s="20"/>
      <c r="E71" s="20"/>
      <c r="F71" s="20"/>
      <c r="G71" s="20"/>
      <c r="H71" s="22"/>
      <c r="I71" s="24"/>
      <c r="J71" s="19">
        <v>0.1</v>
      </c>
      <c r="K71" s="19">
        <v>0.7</v>
      </c>
      <c r="L71" s="19">
        <v>0.2</v>
      </c>
      <c r="M71" s="20"/>
      <c r="N71" s="26">
        <v>1.0</v>
      </c>
    </row>
    <row r="72">
      <c r="A72" s="25"/>
      <c r="B72" s="25"/>
      <c r="C72" s="25"/>
      <c r="D72" s="29"/>
      <c r="E72" s="29"/>
      <c r="F72" s="29"/>
      <c r="G72" s="29"/>
      <c r="H72" s="31"/>
      <c r="I72" s="32"/>
      <c r="J72" s="28">
        <f t="shared" ref="J72:L72" si="12">J29-(J29*$N$45)</f>
        <v>8315.21</v>
      </c>
      <c r="K72" s="28">
        <f t="shared" si="12"/>
        <v>58206.48</v>
      </c>
      <c r="L72" s="28">
        <f t="shared" si="12"/>
        <v>16630.42</v>
      </c>
      <c r="M72" s="29"/>
      <c r="N72" s="35">
        <f>SUM(D72:M72)</f>
        <v>83152.11</v>
      </c>
    </row>
    <row r="73">
      <c r="A73" s="15" t="s">
        <v>484</v>
      </c>
      <c r="B73" s="16" t="s">
        <v>486</v>
      </c>
      <c r="C73" s="17">
        <f>C30-(C30*$N$45)</f>
        <v>115466.86</v>
      </c>
      <c r="D73" s="20"/>
      <c r="E73" s="20"/>
      <c r="F73" s="19">
        <v>0.3</v>
      </c>
      <c r="G73" s="19">
        <v>0.3</v>
      </c>
      <c r="H73" s="45">
        <v>0.4</v>
      </c>
      <c r="I73" s="46"/>
      <c r="J73" s="20"/>
      <c r="K73" s="20"/>
      <c r="L73" s="20"/>
      <c r="M73" s="20"/>
      <c r="N73" s="26">
        <v>1.0</v>
      </c>
    </row>
    <row r="74">
      <c r="A74" s="25"/>
      <c r="B74" s="25"/>
      <c r="C74" s="25"/>
      <c r="D74" s="29"/>
      <c r="E74" s="29"/>
      <c r="F74" s="28">
        <f t="shared" ref="F74:H74" si="13">F31-(F31*$N$45)</f>
        <v>34640.06</v>
      </c>
      <c r="G74" s="28">
        <f t="shared" si="13"/>
        <v>34640.06</v>
      </c>
      <c r="H74" s="47">
        <f t="shared" si="13"/>
        <v>46186.74</v>
      </c>
      <c r="I74" s="11"/>
      <c r="J74" s="29"/>
      <c r="K74" s="29"/>
      <c r="L74" s="29"/>
      <c r="M74" s="29"/>
      <c r="N74" s="35">
        <f>SUM(D74:M74)</f>
        <v>115466.86</v>
      </c>
    </row>
    <row r="75">
      <c r="A75" s="15" t="s">
        <v>499</v>
      </c>
      <c r="B75" s="16" t="s">
        <v>500</v>
      </c>
      <c r="C75" s="17">
        <f>C32-(C32*$N$45)</f>
        <v>7946.12</v>
      </c>
      <c r="D75" s="20"/>
      <c r="E75" s="20"/>
      <c r="F75" s="20"/>
      <c r="G75" s="20"/>
      <c r="H75" s="22"/>
      <c r="I75" s="24"/>
      <c r="J75" s="20"/>
      <c r="K75" s="19">
        <v>0.1</v>
      </c>
      <c r="L75" s="19">
        <v>0.9</v>
      </c>
      <c r="M75" s="20"/>
      <c r="N75" s="26">
        <v>1.0</v>
      </c>
    </row>
    <row r="76">
      <c r="A76" s="25"/>
      <c r="B76" s="25"/>
      <c r="C76" s="25"/>
      <c r="D76" s="29"/>
      <c r="E76" s="29"/>
      <c r="F76" s="29"/>
      <c r="G76" s="29"/>
      <c r="H76" s="31"/>
      <c r="I76" s="32"/>
      <c r="J76" s="29"/>
      <c r="K76" s="28">
        <f t="shared" ref="K76:L76" si="14">K33-(K33*$N$45)</f>
        <v>794.61</v>
      </c>
      <c r="L76" s="28">
        <f t="shared" si="14"/>
        <v>7151.51</v>
      </c>
      <c r="M76" s="29"/>
      <c r="N76" s="35">
        <f>SUM(D76:M76)</f>
        <v>7946.12</v>
      </c>
    </row>
    <row r="77">
      <c r="A77" s="15" t="s">
        <v>513</v>
      </c>
      <c r="B77" s="16" t="s">
        <v>514</v>
      </c>
      <c r="C77" s="17">
        <f>C34-(C34*$N$45)</f>
        <v>769.83</v>
      </c>
      <c r="D77" s="20"/>
      <c r="E77" s="20"/>
      <c r="F77" s="20"/>
      <c r="G77" s="20"/>
      <c r="H77" s="22"/>
      <c r="I77" s="24"/>
      <c r="J77" s="20"/>
      <c r="K77" s="20"/>
      <c r="L77" s="20"/>
      <c r="M77" s="19">
        <v>1.0</v>
      </c>
      <c r="N77" s="26">
        <v>1.0</v>
      </c>
    </row>
    <row r="78">
      <c r="A78" s="25"/>
      <c r="B78" s="25"/>
      <c r="C78" s="25"/>
      <c r="D78" s="29"/>
      <c r="E78" s="29"/>
      <c r="F78" s="29"/>
      <c r="G78" s="29"/>
      <c r="H78" s="31"/>
      <c r="I78" s="32"/>
      <c r="J78" s="29"/>
      <c r="K78" s="29"/>
      <c r="L78" s="29"/>
      <c r="M78" s="28">
        <f>M35-(M35*$N$45)</f>
        <v>769.83</v>
      </c>
      <c r="N78" s="35">
        <f>SUM(D78:M78)</f>
        <v>769.83</v>
      </c>
    </row>
    <row r="79">
      <c r="A79" s="15" t="s">
        <v>526</v>
      </c>
      <c r="B79" s="16" t="s">
        <v>528</v>
      </c>
      <c r="C79" s="17">
        <f>C36-(C36*$N$45)</f>
        <v>15402.39</v>
      </c>
      <c r="D79" s="20"/>
      <c r="E79" s="20"/>
      <c r="F79" s="20"/>
      <c r="G79" s="20"/>
      <c r="H79" s="22"/>
      <c r="I79" s="24"/>
      <c r="J79" s="20"/>
      <c r="K79" s="20"/>
      <c r="L79" s="20"/>
      <c r="M79" s="19">
        <v>1.0</v>
      </c>
      <c r="N79" s="26">
        <v>1.0</v>
      </c>
    </row>
    <row r="80">
      <c r="A80" s="25"/>
      <c r="B80" s="25"/>
      <c r="C80" s="25"/>
      <c r="D80" s="29"/>
      <c r="E80" s="29"/>
      <c r="F80" s="29"/>
      <c r="G80" s="29"/>
      <c r="H80" s="31"/>
      <c r="I80" s="32"/>
      <c r="J80" s="29"/>
      <c r="K80" s="29"/>
      <c r="L80" s="29"/>
      <c r="M80" s="28">
        <f>M37-(M37*$N$45)</f>
        <v>15402.39</v>
      </c>
      <c r="N80" s="35">
        <f>SUM(D80:M80)</f>
        <v>15402.39</v>
      </c>
    </row>
    <row r="81">
      <c r="A81" s="15" t="s">
        <v>537</v>
      </c>
      <c r="B81" s="16" t="s">
        <v>539</v>
      </c>
      <c r="C81" s="17">
        <f>C38-(C38*$N$45)</f>
        <v>17813.44</v>
      </c>
      <c r="D81" s="20"/>
      <c r="E81" s="20"/>
      <c r="F81" s="20"/>
      <c r="G81" s="20"/>
      <c r="H81" s="22"/>
      <c r="I81" s="24"/>
      <c r="J81" s="20"/>
      <c r="K81" s="20"/>
      <c r="L81" s="19">
        <v>0.5</v>
      </c>
      <c r="M81" s="19">
        <v>0.5</v>
      </c>
      <c r="N81" s="26">
        <v>1.0</v>
      </c>
    </row>
    <row r="82">
      <c r="A82" s="25"/>
      <c r="B82" s="25"/>
      <c r="C82" s="25"/>
      <c r="D82" s="29"/>
      <c r="E82" s="29"/>
      <c r="F82" s="29"/>
      <c r="G82" s="29"/>
      <c r="H82" s="31"/>
      <c r="I82" s="32"/>
      <c r="J82" s="29"/>
      <c r="K82" s="29"/>
      <c r="L82" s="28">
        <f t="shared" ref="L82:M82" si="15">L39-(L39*$N$45)</f>
        <v>8906.72</v>
      </c>
      <c r="M82" s="28">
        <f t="shared" si="15"/>
        <v>8906.72</v>
      </c>
      <c r="N82" s="35">
        <f>SUM(D82:M82)</f>
        <v>17813.44</v>
      </c>
    </row>
    <row r="83">
      <c r="A83" s="15" t="s">
        <v>551</v>
      </c>
      <c r="B83" s="16" t="s">
        <v>552</v>
      </c>
      <c r="C83" s="17">
        <f>C40-(C40*$N$45)</f>
        <v>3317.02</v>
      </c>
      <c r="D83" s="20"/>
      <c r="E83" s="20"/>
      <c r="F83" s="20"/>
      <c r="G83" s="20"/>
      <c r="H83" s="22"/>
      <c r="I83" s="24"/>
      <c r="J83" s="20"/>
      <c r="K83" s="20"/>
      <c r="L83" s="20"/>
      <c r="M83" s="19">
        <v>1.0</v>
      </c>
      <c r="N83" s="26">
        <v>1.0</v>
      </c>
    </row>
    <row r="84">
      <c r="A84" s="25"/>
      <c r="B84" s="25"/>
      <c r="C84" s="25"/>
      <c r="D84" s="29"/>
      <c r="E84" s="29"/>
      <c r="F84" s="29"/>
      <c r="G84" s="29"/>
      <c r="H84" s="31"/>
      <c r="I84" s="32"/>
      <c r="J84" s="29"/>
      <c r="K84" s="29"/>
      <c r="L84" s="29"/>
      <c r="M84" s="28">
        <f>M41-(M41*$N$45)</f>
        <v>3317.02</v>
      </c>
      <c r="N84" s="35">
        <f>SUM(D84:M84)</f>
        <v>3317.02</v>
      </c>
    </row>
    <row r="85">
      <c r="A85" s="48"/>
      <c r="B85" s="49"/>
      <c r="C85" s="62">
        <f>C42-(C42*$N$45)</f>
        <v>1121361.77</v>
      </c>
      <c r="D85" s="51">
        <f t="shared" ref="D85:H85" si="16">sum(D84,D82,D80,D78,D76,D74,D72,D70,D68,D66,D64,D62,D60,D58,D56,D54,D52,D50,D48)</f>
        <v>163556.48</v>
      </c>
      <c r="E85" s="51">
        <f t="shared" si="16"/>
        <v>171077.85</v>
      </c>
      <c r="F85" s="51">
        <f t="shared" si="16"/>
        <v>97871.5</v>
      </c>
      <c r="G85" s="51">
        <f t="shared" si="16"/>
        <v>84573.3</v>
      </c>
      <c r="H85" s="47">
        <f t="shared" si="16"/>
        <v>88121.65</v>
      </c>
      <c r="I85" s="11"/>
      <c r="J85" s="51">
        <f t="shared" ref="J85:M85" si="17">sum(J84,J82,J80,J78,J76,J74,J72,J70,J68,J66,J64,J62,J60,J58,J56,J54,J52,J50,J48)</f>
        <v>75502.91</v>
      </c>
      <c r="K85" s="51">
        <f t="shared" si="17"/>
        <v>118227.07</v>
      </c>
      <c r="L85" s="51">
        <f t="shared" si="17"/>
        <v>174611.1</v>
      </c>
      <c r="M85" s="51">
        <f t="shared" si="17"/>
        <v>147819.91</v>
      </c>
      <c r="N85" s="54">
        <f>SUM(N84,N82,N80,N78,N76,N74,N72,N70,N68,N66,N64,N62,N60,N58,N56,N54,N52,N50,N48)</f>
        <v>1121361.77</v>
      </c>
    </row>
    <row r="86">
      <c r="A86" s="55"/>
      <c r="B86" s="56"/>
      <c r="C86" s="63"/>
      <c r="D86" s="28">
        <f>D85</f>
        <v>163556.48</v>
      </c>
      <c r="E86" s="28">
        <f t="shared" ref="E86:H86" si="18">E85+D86</f>
        <v>334634.33</v>
      </c>
      <c r="F86" s="28">
        <f t="shared" si="18"/>
        <v>432505.83</v>
      </c>
      <c r="G86" s="28">
        <f t="shared" si="18"/>
        <v>517079.13</v>
      </c>
      <c r="H86" s="47">
        <f t="shared" si="18"/>
        <v>605200.78</v>
      </c>
      <c r="I86" s="11"/>
      <c r="J86" s="28">
        <f>J85+H86</f>
        <v>680703.69</v>
      </c>
      <c r="K86" s="28">
        <f t="shared" ref="K86:M86" si="19">K85+J86</f>
        <v>798930.76</v>
      </c>
      <c r="L86" s="28">
        <f t="shared" si="19"/>
        <v>973541.86</v>
      </c>
      <c r="M86" s="58">
        <f t="shared" si="19"/>
        <v>1121361.77</v>
      </c>
      <c r="N86" s="25"/>
    </row>
    <row r="88">
      <c r="M88" s="64"/>
    </row>
  </sheetData>
  <mergeCells count="141">
    <mergeCell ref="A73:A74"/>
    <mergeCell ref="B73:B74"/>
    <mergeCell ref="H73:I73"/>
    <mergeCell ref="H74:I74"/>
    <mergeCell ref="A75:A76"/>
    <mergeCell ref="A77:A78"/>
    <mergeCell ref="B77:B78"/>
    <mergeCell ref="C77:C78"/>
    <mergeCell ref="A79:A80"/>
    <mergeCell ref="B79:B80"/>
    <mergeCell ref="A83:A84"/>
    <mergeCell ref="A81:A82"/>
    <mergeCell ref="H86:I86"/>
    <mergeCell ref="N85:N86"/>
    <mergeCell ref="H85:I85"/>
    <mergeCell ref="B75:B76"/>
    <mergeCell ref="B81:B82"/>
    <mergeCell ref="C81:C82"/>
    <mergeCell ref="B83:B84"/>
    <mergeCell ref="C83:C84"/>
    <mergeCell ref="C85:C86"/>
    <mergeCell ref="C79:C80"/>
    <mergeCell ref="B69:B70"/>
    <mergeCell ref="C69:C70"/>
    <mergeCell ref="H69:I69"/>
    <mergeCell ref="H70:I70"/>
    <mergeCell ref="A67:A68"/>
    <mergeCell ref="B67:B68"/>
    <mergeCell ref="C67:C68"/>
    <mergeCell ref="A69:A70"/>
    <mergeCell ref="C75:C76"/>
    <mergeCell ref="A71:A72"/>
    <mergeCell ref="C73:C74"/>
    <mergeCell ref="A22:A23"/>
    <mergeCell ref="B22:B23"/>
    <mergeCell ref="C22:C23"/>
    <mergeCell ref="A24:A25"/>
    <mergeCell ref="B24:B25"/>
    <mergeCell ref="C24:C25"/>
    <mergeCell ref="A26:A27"/>
    <mergeCell ref="B32:B33"/>
    <mergeCell ref="C32:C33"/>
    <mergeCell ref="A28:A29"/>
    <mergeCell ref="B28:B29"/>
    <mergeCell ref="C28:C29"/>
    <mergeCell ref="A30:A31"/>
    <mergeCell ref="B30:B31"/>
    <mergeCell ref="C30:C31"/>
    <mergeCell ref="A32:A33"/>
    <mergeCell ref="B38:B39"/>
    <mergeCell ref="C38:C39"/>
    <mergeCell ref="A34:A35"/>
    <mergeCell ref="B34:B35"/>
    <mergeCell ref="C34:C35"/>
    <mergeCell ref="A36:A37"/>
    <mergeCell ref="B36:B37"/>
    <mergeCell ref="C36:C37"/>
    <mergeCell ref="A38:A39"/>
    <mergeCell ref="B71:B72"/>
    <mergeCell ref="C71:C72"/>
    <mergeCell ref="A47:A48"/>
    <mergeCell ref="B47:B48"/>
    <mergeCell ref="A59:A60"/>
    <mergeCell ref="B59:B60"/>
    <mergeCell ref="C59:C60"/>
    <mergeCell ref="A61:A62"/>
    <mergeCell ref="B18:B19"/>
    <mergeCell ref="C18:C19"/>
    <mergeCell ref="A14:A15"/>
    <mergeCell ref="B14:B15"/>
    <mergeCell ref="C14:C15"/>
    <mergeCell ref="A16:A17"/>
    <mergeCell ref="B16:B17"/>
    <mergeCell ref="C16:C17"/>
    <mergeCell ref="A18:A19"/>
    <mergeCell ref="H3:I3"/>
    <mergeCell ref="A4:A5"/>
    <mergeCell ref="B4:B5"/>
    <mergeCell ref="C4:C5"/>
    <mergeCell ref="A6:A7"/>
    <mergeCell ref="B6:B7"/>
    <mergeCell ref="C6:C7"/>
    <mergeCell ref="B12:B13"/>
    <mergeCell ref="C12:C13"/>
    <mergeCell ref="H12:I12"/>
    <mergeCell ref="H13:I13"/>
    <mergeCell ref="A8:A9"/>
    <mergeCell ref="B8:B9"/>
    <mergeCell ref="C8:C9"/>
    <mergeCell ref="A10:A11"/>
    <mergeCell ref="B10:B11"/>
    <mergeCell ref="C10:C11"/>
    <mergeCell ref="A12:A13"/>
    <mergeCell ref="A20:A21"/>
    <mergeCell ref="B20:B21"/>
    <mergeCell ref="C20:C21"/>
    <mergeCell ref="H20:I20"/>
    <mergeCell ref="H21:I21"/>
    <mergeCell ref="H42:I42"/>
    <mergeCell ref="H43:I43"/>
    <mergeCell ref="H46:I46"/>
    <mergeCell ref="H55:I55"/>
    <mergeCell ref="H56:I56"/>
    <mergeCell ref="H63:I63"/>
    <mergeCell ref="H64:I64"/>
    <mergeCell ref="B26:B27"/>
    <mergeCell ref="C26:C27"/>
    <mergeCell ref="H26:I26"/>
    <mergeCell ref="H27:I27"/>
    <mergeCell ref="H30:I30"/>
    <mergeCell ref="H31:I31"/>
    <mergeCell ref="N42:N43"/>
    <mergeCell ref="A45:M45"/>
    <mergeCell ref="A51:A52"/>
    <mergeCell ref="B51:B52"/>
    <mergeCell ref="B65:B66"/>
    <mergeCell ref="B61:B62"/>
    <mergeCell ref="B63:B64"/>
    <mergeCell ref="B40:B41"/>
    <mergeCell ref="C40:C41"/>
    <mergeCell ref="C42:C43"/>
    <mergeCell ref="C65:C66"/>
    <mergeCell ref="C47:C48"/>
    <mergeCell ref="C61:C62"/>
    <mergeCell ref="C63:C64"/>
    <mergeCell ref="A40:A41"/>
    <mergeCell ref="A49:A50"/>
    <mergeCell ref="B49:B50"/>
    <mergeCell ref="C49:C50"/>
    <mergeCell ref="B55:B56"/>
    <mergeCell ref="C55:C56"/>
    <mergeCell ref="C51:C52"/>
    <mergeCell ref="A53:A54"/>
    <mergeCell ref="B53:B54"/>
    <mergeCell ref="C53:C54"/>
    <mergeCell ref="A65:A66"/>
    <mergeCell ref="A63:A64"/>
    <mergeCell ref="A55:A56"/>
    <mergeCell ref="A57:A58"/>
    <mergeCell ref="B57:B58"/>
    <mergeCell ref="C57:C58"/>
  </mergeCells>
  <printOptions/>
  <pageMargins bottom="0.787401575" footer="0.0" header="0.0" left="0.511811024" right="0.511811024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