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çamento" sheetId="1" r:id="rId4"/>
    <sheet state="visible" name="cronograma" sheetId="2" r:id="rId5"/>
  </sheets>
  <definedNames>
    <definedName name="JR_PAGE_ANCHOR_0_1">'orçamento'!$A$1</definedName>
  </definedNames>
  <calcPr/>
  <extLst>
    <ext uri="GoogleSheetsCustomDataVersion2">
      <go:sheetsCustomData xmlns:go="http://customooxmlschemas.google.com/" r:id="rId6" roundtripDataChecksum="TTXFLs5WGa8Am87fBG0VydrKsqh6PxzlYrLtPEO1Wp8="/>
    </ext>
  </extLst>
</workbook>
</file>

<file path=xl/sharedStrings.xml><?xml version="1.0" encoding="utf-8"?>
<sst xmlns="http://schemas.openxmlformats.org/spreadsheetml/2006/main" count="723" uniqueCount="723">
  <si>
    <t>% DESCONTO OFERTADO NA LICITAÇÃO</t>
  </si>
  <si>
    <t>VALOR FINAL</t>
  </si>
  <si>
    <r>
      <rPr>
        <rFont val="Arial"/>
        <b/>
        <color rgb="FF000000"/>
        <sz val="6.0"/>
      </rPr>
      <t>ITEM</t>
    </r>
  </si>
  <si>
    <r>
      <rPr>
        <rFont val="Arial"/>
        <b/>
        <color rgb="FF000000"/>
        <sz val="6.0"/>
      </rPr>
      <t>CÓDIGO</t>
    </r>
  </si>
  <si>
    <r>
      <rPr>
        <rFont val="Arial"/>
        <b/>
        <color rgb="FF000000"/>
        <sz val="6.0"/>
      </rPr>
      <t>DESCRIÇÃO</t>
    </r>
  </si>
  <si>
    <r>
      <rPr>
        <rFont val="Arial"/>
        <b/>
        <color rgb="FF000000"/>
        <sz val="6.0"/>
      </rPr>
      <t>FONTE</t>
    </r>
  </si>
  <si>
    <r>
      <rPr>
        <rFont val="Arial"/>
        <b/>
        <color rgb="FF000000"/>
        <sz val="6.0"/>
      </rPr>
      <t>UNIDADE</t>
    </r>
  </si>
  <si>
    <r>
      <rPr>
        <rFont val="Arial"/>
        <b/>
        <color rgb="FF000000"/>
        <sz val="6.0"/>
      </rPr>
      <t>QTD</t>
    </r>
  </si>
  <si>
    <r>
      <rPr>
        <rFont val="Arial"/>
        <b/>
        <color rgb="FF000000"/>
        <sz val="6.0"/>
      </rPr>
      <t>CUSTO DIRETO C/BDI (R$</t>
    </r>
  </si>
  <si>
    <r>
      <rPr>
        <rFont val="Arial"/>
        <b/>
        <color rgb="FF000000"/>
        <sz val="6.0"/>
      </rPr>
      <t>PREÇO
UNITÁRIO (R$)</t>
    </r>
  </si>
  <si>
    <r>
      <rPr>
        <rFont val="Arial"/>
        <b/>
        <color rgb="FF000000"/>
        <sz val="6.0"/>
      </rPr>
      <t>PREÇO
TOTAL (R$)</t>
    </r>
  </si>
  <si>
    <t>% DESCONTO OFERTADO</t>
  </si>
  <si>
    <t>PREÇO TOTAL COM DESCONTO</t>
  </si>
  <si>
    <r>
      <rPr>
        <rFont val="Arial"/>
        <b/>
        <color rgb="FF000000"/>
        <sz val="5.0"/>
      </rPr>
      <t>MÃO DE OBRA</t>
    </r>
  </si>
  <si>
    <r>
      <rPr>
        <rFont val="Arial"/>
        <b/>
        <color rgb="FF000000"/>
        <sz val="5.0"/>
      </rPr>
      <t>MATERIAL</t>
    </r>
  </si>
  <si>
    <r>
      <rPr>
        <rFont val="Arial"/>
        <b/>
        <color rgb="FF000000"/>
        <sz val="6.0"/>
      </rPr>
      <t>1</t>
    </r>
  </si>
  <si>
    <r>
      <rPr>
        <rFont val="Arial"/>
        <b/>
        <color rgb="FF000000"/>
        <sz val="7.0"/>
      </rPr>
      <t>SERVIÇOS PRELIMINARES</t>
    </r>
  </si>
  <si>
    <r>
      <rPr>
        <rFont val="Arial"/>
        <color rgb="FF000000"/>
        <sz val="6.0"/>
      </rPr>
      <t>1.1</t>
    </r>
  </si>
  <si>
    <r>
      <rPr>
        <rFont val="Arial"/>
        <color rgb="FF000000"/>
        <sz val="6.0"/>
      </rPr>
      <t>103689</t>
    </r>
  </si>
  <si>
    <r>
      <rPr>
        <rFont val="Arial"/>
        <color rgb="FF000000"/>
        <sz val="6.0"/>
      </rPr>
      <t>FORNECIMENTO E INSTALAÇÃO DE PLACA DE OBRA COM CHAPA GALVANIZADA E ESTRUTURA DE MADEIRA. AF_03/2022_PS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</si>
  <si>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</si>
  <si>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</si>
  <si>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1.2</t>
    </r>
  </si>
  <si>
    <r>
      <rPr>
        <rFont val="Arial"/>
        <color rgb="FF000000"/>
        <sz val="6.0"/>
      </rPr>
      <t>00010777</t>
    </r>
  </si>
  <si>
    <r>
      <rPr>
        <rFont val="Arial"/>
        <color rgb="FF000000"/>
        <sz val="6.0"/>
      </rPr>
      <t>LOCACAO DE CONTAINER 2,30 X 4,30 M, ALT. 2,50 M, PARA SANITARIO, COM 3 BACIAS, 4 CHUVEIROS, 1 LAVATORIO E 1 MICTORIO (NAO INCLUI MOBILIZACAO/DESMOBILIZACAO)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</si>
  <si>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</si>
  <si>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MES</t>
    </r>
  </si>
  <si>
    <r>
      <rPr>
        <rFont val="Arial"/>
        <color rgb="FF000000"/>
        <sz val="6.0"/>
      </rPr>
      <t>1.3</t>
    </r>
  </si>
  <si>
    <r>
      <rPr>
        <rFont val="Arial"/>
        <color rgb="FF000000"/>
        <sz val="6.0"/>
      </rPr>
      <t>D00321</t>
    </r>
  </si>
  <si>
    <r>
      <rPr>
        <rFont val="Arial"/>
        <color rgb="FF000000"/>
        <sz val="6.0"/>
      </rPr>
      <t>Ligação provisoria - agua/esgoto</t>
    </r>
  </si>
  <si>
    <r>
      <rPr>
        <rFont val="Arial"/>
        <color rgb="FF000000"/>
        <sz val="6.0"/>
      </rPr>
      <t>SEDOP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</si>
  <si>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</si>
  <si>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1.4</t>
    </r>
  </si>
  <si>
    <r>
      <rPr>
        <rFont val="Arial"/>
        <color rgb="FF000000"/>
        <sz val="6.0"/>
      </rPr>
      <t>010005</t>
    </r>
  </si>
  <si>
    <r>
      <rPr>
        <rFont val="Arial"/>
        <color rgb="FF000000"/>
        <sz val="6.0"/>
      </rPr>
      <t>Barracão de madeira/Almoxarifado</t>
    </r>
  </si>
  <si>
    <r>
      <rPr>
        <rFont val="Arial"/>
        <color rgb="FF000000"/>
        <sz val="6.0"/>
      </rPr>
      <t>SEDOP</t>
    </r>
  </si>
  <si>
    <r>
      <rPr>
        <rFont val="Arial"/>
        <color rgb="FF000000"/>
        <sz val="6.0"/>
      </rPr>
      <t>m²</t>
    </r>
  </si>
  <si>
    <r>
      <rPr>
        <rFont val="Arial"/>
        <color rgb="FF000000"/>
        <sz val="6.0"/>
      </rPr>
      <t>1.5</t>
    </r>
  </si>
  <si>
    <r>
      <rPr>
        <rFont val="Arial"/>
        <color rgb="FF000000"/>
        <sz val="6.0"/>
      </rPr>
      <t>00002706</t>
    </r>
  </si>
  <si>
    <r>
      <rPr>
        <rFont val="Arial"/>
        <color rgb="FF000000"/>
        <sz val="6.0"/>
      </rPr>
      <t>ENGENHEIRO CIVIL DE OBRA JUNIOR (HORISTA)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</si>
  <si>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</si>
  <si>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</si>
  <si>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color rgb="FF000000"/>
        <sz val="6.0"/>
      </rPr>
      <t>1.6</t>
    </r>
  </si>
  <si>
    <r>
      <rPr>
        <rFont val="Arial"/>
        <color rgb="FF000000"/>
        <sz val="6.0"/>
      </rPr>
      <t>00004083</t>
    </r>
  </si>
  <si>
    <r>
      <rPr>
        <rFont val="Arial"/>
        <color rgb="FF000000"/>
        <sz val="6.0"/>
      </rPr>
      <t>ENCARREGADO GERAL DE OBRAS (HORISTA)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</si>
  <si>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</si>
  <si>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</si>
  <si>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color rgb="FF000000"/>
        <sz val="6.0"/>
      </rPr>
      <t>1.7</t>
    </r>
  </si>
  <si>
    <r>
      <rPr>
        <rFont val="Arial"/>
        <color rgb="FF000000"/>
        <sz val="6.0"/>
      </rPr>
      <t>00037524</t>
    </r>
  </si>
  <si>
    <r>
      <rPr>
        <rFont val="Arial"/>
        <color rgb="FF000000"/>
        <sz val="6.0"/>
      </rPr>
      <t>TELA PLASTICA LARANJA, TIPO TAPUME PARA SINALIZACAO, MALHA RETANGULAR, ROLO 1.20 X 50 M (L X C)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</si>
  <si>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</si>
  <si>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</si>
  <si>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1.8</t>
    </r>
  </si>
  <si>
    <r>
      <rPr>
        <rFont val="Arial"/>
        <color rgb="FF000000"/>
        <sz val="6.0"/>
      </rPr>
      <t>105130</t>
    </r>
  </si>
  <si>
    <r>
      <rPr>
        <rFont val="Arial"/>
        <color rgb="FF000000"/>
        <sz val="6.0"/>
      </rPr>
      <t>EXECUÇÃO DE PILARETES PARA TAPUMES E CONSTRUÇÕES TEMPORÁRIAS.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</si>
  <si>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</si>
  <si>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</si>
  <si>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b/>
        <color rgb="FF000000"/>
        <sz val="6.0"/>
      </rPr>
      <t>2</t>
    </r>
  </si>
  <si>
    <r>
      <rPr>
        <rFont val="Arial"/>
        <b/>
        <color rgb="FF000000"/>
        <sz val="7.0"/>
      </rPr>
      <t>FECHAMENTO DA QUADRA</t>
    </r>
  </si>
  <si>
    <r>
      <rPr>
        <rFont val="Arial"/>
        <b/>
        <color rgb="FF000000"/>
        <sz val="6.0"/>
      </rPr>
      <t>2.1</t>
    </r>
  </si>
  <si>
    <r>
      <rPr>
        <rFont val="Arial"/>
        <b/>
        <color rgb="FF000000"/>
        <sz val="7.0"/>
      </rPr>
      <t>FUNDAÇÕES</t>
    </r>
  </si>
  <si>
    <r>
      <rPr>
        <rFont val="Arial"/>
        <color rgb="FF000000"/>
        <sz val="6.0"/>
      </rPr>
      <t>2.1.1</t>
    </r>
  </si>
  <si>
    <r>
      <rPr>
        <rFont val="Arial"/>
        <color rgb="FF000000"/>
        <sz val="6.0"/>
      </rPr>
      <t>96521</t>
    </r>
  </si>
  <si>
    <r>
      <rPr>
        <rFont val="Arial"/>
        <color rgb="FF000000"/>
        <sz val="6.0"/>
      </rPr>
      <t>ESCAVAÇÃO MECANIZADA PARA BLOCO DE COROAMENTO OU SAPATA COM RETROESCAVADEIRA (INCLUINDO ESCAVAÇÃO PARA COLOCAÇÃO DE FÔRMAS).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</si>
  <si>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</si>
  <si>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</si>
  <si>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2.1.2</t>
    </r>
  </si>
  <si>
    <r>
      <rPr>
        <rFont val="Arial"/>
        <color rgb="FF000000"/>
        <sz val="6.0"/>
      </rPr>
      <t>03.040.070 (E)</t>
    </r>
  </si>
  <si>
    <r>
      <rPr>
        <rFont val="Arial"/>
        <color rgb="FF000000"/>
        <sz val="6.0"/>
      </rPr>
      <t>ANCORAGEM DE BARRAS DE AÇO COM ADESIVO A BASE DE EPÓXI</t>
    </r>
  </si>
  <si>
    <r>
      <rPr>
        <rFont val="Arial"/>
        <color rgb="FF000000"/>
        <sz val="6.0"/>
      </rPr>
      <t>SIURB</t>
    </r>
  </si>
  <si>
    <r>
      <rPr>
        <rFont val="Arial"/>
        <color rgb="FF000000"/>
        <sz val="6.0"/>
      </rPr>
      <t>UN</t>
    </r>
  </si>
  <si>
    <r>
      <rPr>
        <rFont val="Arial"/>
        <b/>
        <color rgb="FF000000"/>
        <sz val="6.0"/>
      </rPr>
      <t>2.2</t>
    </r>
  </si>
  <si>
    <r>
      <rPr>
        <rFont val="Arial"/>
        <b/>
        <color rgb="FF000000"/>
        <sz val="7.0"/>
      </rPr>
      <t>ALAMBRADO</t>
    </r>
  </si>
  <si>
    <r>
      <rPr>
        <rFont val="Arial"/>
        <color rgb="FF000000"/>
        <sz val="6.0"/>
      </rPr>
      <t>2.2.1</t>
    </r>
  </si>
  <si>
    <r>
      <rPr>
        <rFont val="Arial"/>
        <color rgb="FF000000"/>
        <sz val="6.0"/>
      </rPr>
      <t>02.23.03</t>
    </r>
  </si>
  <si>
    <r>
      <rPr>
        <rFont val="Arial"/>
        <color rgb="FF000000"/>
        <sz val="6.0"/>
      </rPr>
      <t>ALAMBRADO - INSTALAÇÃO</t>
    </r>
  </si>
  <si>
    <r>
      <rPr>
        <rFont val="Arial"/>
        <color rgb="FF000000"/>
        <sz val="6.0"/>
      </rPr>
      <t>SUDECAP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</si>
  <si>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</si>
  <si>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2.2.2</t>
    </r>
  </si>
  <si>
    <r>
      <rPr>
        <rFont val="Arial"/>
        <color rgb="FF000000"/>
        <sz val="6.0"/>
      </rPr>
      <t>S010224</t>
    </r>
  </si>
  <si>
    <r>
      <rPr>
        <rFont val="Arial"/>
        <color rgb="FF000000"/>
        <sz val="6.0"/>
      </rPr>
      <t>Retirada manual de grades, gradis, alambrados, cercas e portões metálicos, inclusive remoção de argamassa de chumbamento, acessórios de fixação e corte de soldas</t>
    </r>
  </si>
  <si>
    <r>
      <rPr>
        <rFont val="Arial"/>
        <color rgb="FF000000"/>
        <sz val="6.0"/>
      </rPr>
      <t>IOPES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</si>
  <si>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</si>
  <si>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6.0"/>
      </rPr>
      <t>2.3</t>
    </r>
  </si>
  <si>
    <r>
      <rPr>
        <rFont val="Arial"/>
        <b/>
        <color rgb="FF000000"/>
        <sz val="7.0"/>
      </rPr>
      <t>ESTRUTURA EM H</t>
    </r>
  </si>
  <si>
    <r>
      <rPr>
        <rFont val="Arial"/>
        <color rgb="FF000000"/>
        <sz val="6.0"/>
      </rPr>
      <t>2.3.1</t>
    </r>
  </si>
  <si>
    <r>
      <rPr>
        <rFont val="Arial"/>
        <color rgb="FF000000"/>
        <sz val="6.0"/>
      </rPr>
      <t>96521</t>
    </r>
  </si>
  <si>
    <r>
      <rPr>
        <rFont val="Arial"/>
        <color rgb="FF000000"/>
        <sz val="6.0"/>
      </rPr>
      <t>ESCAVAÇÃO MECANIZADA PARA BLOCO DE COROAMENTO OU SAPATA COM RETROESCAVADEIRA (INCLUINDO ESCAVAÇÃO PARA COLOCAÇÃO DE FÔRMAS).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</si>
  <si>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</si>
  <si>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</si>
  <si>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2.3.2</t>
    </r>
  </si>
  <si>
    <r>
      <rPr>
        <rFont val="Arial"/>
        <color rgb="FF000000"/>
        <sz val="6.0"/>
      </rPr>
      <t>96525</t>
    </r>
  </si>
  <si>
    <r>
      <rPr>
        <rFont val="Arial"/>
        <color rgb="FF000000"/>
        <sz val="6.0"/>
      </rPr>
      <t>ESCAVAÇÃO MECANIZADA PARA VIGA BALDRAME OU SAPATA CORRIDA COM MINI-ESCAVADEIRA (INCLUINDO ESCAVAÇÃO PARA COLOCAÇÃO DE FÔRMAS).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</si>
  <si>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</si>
  <si>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</si>
  <si>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2.3.3</t>
    </r>
  </si>
  <si>
    <r>
      <rPr>
        <rFont val="Arial"/>
        <color rgb="FF000000"/>
        <sz val="6.0"/>
      </rPr>
      <t>92760</t>
    </r>
  </si>
  <si>
    <r>
      <rPr>
        <rFont val="Arial"/>
        <color rgb="FF000000"/>
        <sz val="6.0"/>
      </rPr>
      <t>ARMAÇÃO DE PILAR OU VIGA DE UMA ESTRUTURA CONVENCIONAL DE CONCRETO ARMADO EM UM EDIFÍCIO DE MÚLTIPLOS PAVIMENTOS UTILIZANDO AÇO CA-50 DE 6,3 MM - MONTAGEM. AF_12/2015(VIGA)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</si>
  <si>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</si>
  <si>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</si>
  <si>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2.3.4</t>
    </r>
  </si>
  <si>
    <r>
      <rPr>
        <rFont val="Arial"/>
        <color rgb="FF000000"/>
        <sz val="6.0"/>
      </rPr>
      <t>92763</t>
    </r>
  </si>
  <si>
    <r>
      <rPr>
        <rFont val="Arial"/>
        <color rgb="FF000000"/>
        <sz val="6.0"/>
      </rPr>
      <t>ARMAÇÃO DE PILAR OU VIGA DE UMA ESTRUTURA CONVENCIONAL DE CONCRETO ARMADO EM UM EDIFÍCIO DE MÚLTIPLOS PAVIMENTOS UTILIZANDO AÇO CA-50 DE 12,5 MM - MONTAGEM. AF_12/2015 (VIGA)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</si>
  <si>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</si>
  <si>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</si>
  <si>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2.3.5</t>
    </r>
  </si>
  <si>
    <r>
      <rPr>
        <rFont val="Arial"/>
        <color rgb="FF000000"/>
        <sz val="6.0"/>
      </rPr>
      <t>92477</t>
    </r>
  </si>
  <si>
    <r>
      <rPr>
        <rFont val="Arial"/>
        <color rgb="FF000000"/>
        <sz val="6.0"/>
      </rPr>
      <t>MONTAGEM E DESMONTAGEM DE FÔRMA DE VIGA, ESCORAMENTO COM GARFO DE MADEIRA, PÉ-DIREITO DUPLO, EM CHAPA DE MADEIRA PLASTIFICADA, 18 UTILIZAÇÕES. AF_09/2020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</si>
  <si>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</si>
  <si>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</si>
  <si>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2.3.6</t>
    </r>
  </si>
  <si>
    <r>
      <rPr>
        <rFont val="Arial"/>
        <color rgb="FF000000"/>
        <sz val="6.0"/>
      </rPr>
      <t>103674</t>
    </r>
  </si>
  <si>
    <r>
      <rPr>
        <rFont val="Arial"/>
        <color rgb="FF000000"/>
        <sz val="6.0"/>
      </rPr>
      <t>CONCRETAGEM DE VIGAS E LAJES, FCK=30 MPA, PARA LAJES PREMOLDADAS COM USO DE BOMBA - LANÇAMENTO, ADENSAMENTO E ACABAMENTO. AF_02/2022_PS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</si>
  <si>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</si>
  <si>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</si>
  <si>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2.3.7</t>
    </r>
  </si>
  <si>
    <r>
      <rPr>
        <rFont val="Arial"/>
        <color rgb="FF000000"/>
        <sz val="6.0"/>
      </rPr>
      <t>92760</t>
    </r>
  </si>
  <si>
    <r>
      <rPr>
        <rFont val="Arial"/>
        <color rgb="FF000000"/>
        <sz val="6.0"/>
      </rPr>
      <t>ARMAÇÃO DE PILAR OU VIGA DE UMA ESTRUTURA CONVENCIONAL DE CONCRETO ARMADO EM UM EDIFÍCIO DE MÚLTIPLOS PAVIMENTOS UTILIZANDO AÇO CA-50 DE 6,3 MM - MONTAGEM. AF_12/2015 - PILARES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</si>
  <si>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</si>
  <si>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</si>
  <si>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2.3.8</t>
    </r>
  </si>
  <si>
    <r>
      <rPr>
        <rFont val="Arial"/>
        <color rgb="FF000000"/>
        <sz val="6.0"/>
      </rPr>
      <t>92763</t>
    </r>
  </si>
  <si>
    <r>
      <rPr>
        <rFont val="Arial"/>
        <color rgb="FF000000"/>
        <sz val="6.0"/>
      </rPr>
      <t>ARMAÇÃO DE PILAR OU VIGA DE ESTRUTURA CONVENCIONAL DE CONCRETO ARMADO UTILIZANDO AÇO CA-50 DE 12,5 MM - MONTAGEM.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</si>
  <si>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</si>
  <si>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</si>
  <si>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2.3.9</t>
    </r>
  </si>
  <si>
    <r>
      <rPr>
        <rFont val="Arial"/>
        <color rgb="FF000000"/>
        <sz val="6.0"/>
      </rPr>
      <t>92433</t>
    </r>
  </si>
  <si>
    <r>
      <rPr>
        <rFont val="Arial"/>
        <color rgb="FF000000"/>
        <sz val="6.0"/>
      </rPr>
      <t>MONTAGEM E DESMONTAGEM DE FÔRMA DE PILARES RETANGULARES E ESTRUTURAS SIMILARES, PÉ-DIREITO DUPLO, EM CHAPA DE MADEIRA COMPENSADA PLASTIFICADA, 10 UTILIZAÇÕES. AF_09/2020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</si>
  <si>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</si>
  <si>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</si>
  <si>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2.3.10</t>
    </r>
  </si>
  <si>
    <r>
      <rPr>
        <rFont val="Arial"/>
        <color rgb="FF000000"/>
        <sz val="6.0"/>
      </rPr>
      <t>103672</t>
    </r>
  </si>
  <si>
    <r>
      <rPr>
        <rFont val="Arial"/>
        <color rgb="FF000000"/>
        <sz val="6.0"/>
      </rPr>
      <t>CONCRETAGEM DE PILARES, FCK = 30 MPA, COM USO DE BOMBA - LANÇAMENTO, ADENSAMENTO E ACABAMENTO. AF_02/2022_PS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</si>
  <si>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</si>
  <si>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</si>
  <si>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2.3.11</t>
    </r>
  </si>
  <si>
    <r>
      <rPr>
        <rFont val="Arial"/>
        <color rgb="FF000000"/>
        <sz val="6.0"/>
      </rPr>
      <t>87878</t>
    </r>
  </si>
  <si>
    <r>
      <rPr>
        <rFont val="Arial"/>
        <color rgb="FF000000"/>
        <sz val="6.0"/>
      </rPr>
      <t>CHAPISCO APLICADO EM ALVENARIAS E ESTRUTURAS DE CONCRETO INTERNAS, COM COLHER DE PEDREIRO. ARGAMASSA TRAÇO 1:3 COM PREPARO MANUAL. AF_06/2014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</si>
  <si>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</si>
  <si>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</si>
  <si>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2.3.12</t>
    </r>
  </si>
  <si>
    <r>
      <rPr>
        <rFont val="Arial"/>
        <color rgb="FF000000"/>
        <sz val="6.0"/>
      </rPr>
      <t>87792</t>
    </r>
  </si>
  <si>
    <r>
      <rPr>
        <rFont val="Arial"/>
        <color rgb="FF000000"/>
        <sz val="6.0"/>
      </rPr>
      <t>EMBOÇO OU MASSA ÚNICA EM ARGAMASSA TRAÇO 1:2:8, PREPARO MECÂNICO COM BETONEIRA 400 L, APLICADA MANUALMENTE EM PANOS CEGOS DE FACHADA (SEM PRESENÇA DE VÃOS), ESPESSURA DE 25 MM.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</si>
  <si>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</si>
  <si>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</si>
  <si>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2.3.13</t>
    </r>
  </si>
  <si>
    <r>
      <rPr>
        <rFont val="Arial"/>
        <color rgb="FF000000"/>
        <sz val="6.0"/>
      </rPr>
      <t>88485</t>
    </r>
  </si>
  <si>
    <r>
      <rPr>
        <rFont val="Arial"/>
        <color rgb="FF000000"/>
        <sz val="6.0"/>
      </rPr>
      <t>FUNDO SELADOR ACRÍLICO, APLICAÇÃO MANUAL EM PAREDE, UMA DEMÃO. AF_04/2023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</si>
  <si>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</si>
  <si>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</si>
  <si>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2.3.14</t>
    </r>
  </si>
  <si>
    <r>
      <rPr>
        <rFont val="Arial"/>
        <color rgb="FF000000"/>
        <sz val="6.0"/>
      </rPr>
      <t>95623</t>
    </r>
  </si>
  <si>
    <r>
      <rPr>
        <rFont val="Arial"/>
        <color rgb="FF000000"/>
        <sz val="6.0"/>
      </rPr>
      <t>APLICAÇÃO MANUAL DE TINTA LÁTEX ACRÍLICA EM PANOS SEM PRESENÇA DE VÃOS DE EDIFÍCIOS DE MÚLTIPLOS PAVIMENTOS, DUAS DEMÃOS.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</si>
  <si>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</si>
  <si>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</si>
  <si>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2.3.15</t>
    </r>
  </si>
  <si>
    <r>
      <rPr>
        <rFont val="Arial"/>
        <color rgb="FF000000"/>
        <sz val="6.0"/>
      </rPr>
      <t>97064</t>
    </r>
  </si>
  <si>
    <r>
      <rPr>
        <rFont val="Arial"/>
        <color rgb="FF000000"/>
        <sz val="6.0"/>
      </rPr>
      <t>MONTAGEM E DESMONTAGEM DE ANDAIME TUBULAR TIPO "TORRE" (EXCLUSIVE ANDAIME E LIMPEZA).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</si>
  <si>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</si>
  <si>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</si>
  <si>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2.3.16</t>
    </r>
  </si>
  <si>
    <r>
      <rPr>
        <rFont val="Arial"/>
        <color rgb="FF000000"/>
        <sz val="6.0"/>
      </rPr>
      <t>00010527</t>
    </r>
  </si>
  <si>
    <r>
      <rPr>
        <rFont val="Arial"/>
        <color rgb="FF000000"/>
        <sz val="6.0"/>
      </rPr>
      <t>LOCACAO DE ANDAIME METALICO TUBULAR DE ENCAIXE, TIPO DE TORRE, CADA PAINEL COM LARGURA DE 1 ATE 1,5 M E ALTURA DE *1,00* M, INCLUINDO DIAGONAL, BARRAS DE LIGACAO, SAPATAS OU RODIZIOS E DEMAIS ITENS NECESSARIOS A MONTAGEM (NAO INCLUI INSTALACAO)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</si>
  <si>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</si>
  <si>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MXMES</t>
    </r>
  </si>
  <si>
    <r>
      <rPr>
        <rFont val="Arial"/>
        <b/>
        <color rgb="FF000000"/>
        <sz val="6.0"/>
      </rPr>
      <t>2.4</t>
    </r>
  </si>
  <si>
    <r>
      <rPr>
        <rFont val="Arial"/>
        <b/>
        <color rgb="FF000000"/>
        <sz val="7.0"/>
      </rPr>
      <t>ARQUIBANCADA ALVENARIA</t>
    </r>
  </si>
  <si>
    <r>
      <rPr>
        <rFont val="Arial"/>
        <color rgb="FF000000"/>
        <sz val="6.0"/>
      </rPr>
      <t>2.4.1</t>
    </r>
  </si>
  <si>
    <r>
      <rPr>
        <rFont val="Arial"/>
        <color rgb="FF000000"/>
        <sz val="6.0"/>
      </rPr>
      <t>103320</t>
    </r>
  </si>
  <si>
    <r>
      <rPr>
        <rFont val="Arial"/>
        <color rgb="FF000000"/>
        <sz val="6.0"/>
      </rPr>
      <t>ALVENARIA DE VEDAÇÃO DE BLOCOS VAZADOS DE CONCRETO DE 19X19X39 CM (ESPESSURA 19 CM) E ARGAMASSA DE ASSENTAMENTO COM PREPARO EM BETONEIRA. AF_12/2021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</si>
  <si>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</si>
  <si>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</si>
  <si>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2.4.2</t>
    </r>
  </si>
  <si>
    <r>
      <rPr>
        <rFont val="Arial"/>
        <color rgb="FF000000"/>
        <sz val="6.0"/>
      </rPr>
      <t>92768</t>
    </r>
  </si>
  <si>
    <r>
      <rPr>
        <rFont val="Arial"/>
        <color rgb="FF000000"/>
        <sz val="6.0"/>
      </rPr>
      <t>ARMAÇÃO DE LAJE DE ESTRUTURA CONVENCIONAL DE CONCRETO ARMADO UTILIZANDO AÇO CA-60 DE 5,0 MM - MONTAGEM.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</si>
  <si>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</si>
  <si>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</si>
  <si>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2.4.3</t>
    </r>
  </si>
  <si>
    <r>
      <rPr>
        <rFont val="Arial"/>
        <color rgb="FF000000"/>
        <sz val="6.0"/>
      </rPr>
      <t>103674</t>
    </r>
  </si>
  <si>
    <r>
      <rPr>
        <rFont val="Arial"/>
        <color rgb="FF000000"/>
        <sz val="6.0"/>
      </rPr>
      <t>CONCRETAGEM DE VIGAS E LAJES, FCK=30 MPA, PARA LAJES PREMOLDADAS COM USO DE BOMBA - LANÇAMENTO, ADENSAMENTO E ACABAMENTO. AF_02/2022_PS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</si>
  <si>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</si>
  <si>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</si>
  <si>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2.4.4</t>
    </r>
  </si>
  <si>
    <r>
      <rPr>
        <rFont val="Arial"/>
        <color rgb="FF000000"/>
        <sz val="6.0"/>
      </rPr>
      <t>92475</t>
    </r>
  </si>
  <si>
    <r>
      <rPr>
        <rFont val="Arial"/>
        <color rgb="FF000000"/>
        <sz val="6.0"/>
      </rPr>
      <t>MONTAGEM E DESMONTAGEM DE FÔRMA DE VIGA, ESCORAMENTO COM GARFO DE MADEIRA, PÉ-DIREITO SIMPLES, EM CHAPA DE MADEIRA PLASTIFICADA, 14 UTILIZAÇÕES. AF_09/2020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</si>
  <si>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</si>
  <si>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</si>
  <si>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2.4.5</t>
    </r>
  </si>
  <si>
    <r>
      <rPr>
        <rFont val="Arial"/>
        <color rgb="FF000000"/>
        <sz val="6.0"/>
      </rPr>
      <t>92480</t>
    </r>
  </si>
  <si>
    <r>
      <rPr>
        <rFont val="Arial"/>
        <color rgb="FF000000"/>
        <sz val="6.0"/>
      </rPr>
      <t>MONTAGEM E DESMONTAGEM DE FÔRMA DE VIGA, ESCORAMENTO METÁLICO, PÉ-DIREITO SIMPLES, EM CHAPA DE MADEIRA PLASTIFICADA, 18 UTILIZAÇÕES. AF_09/2020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</si>
  <si>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</si>
  <si>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</si>
  <si>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2.4.6</t>
    </r>
  </si>
  <si>
    <r>
      <rPr>
        <rFont val="Arial"/>
        <color rgb="FF000000"/>
        <sz val="6.0"/>
      </rPr>
      <t>90284</t>
    </r>
  </si>
  <si>
    <r>
      <rPr>
        <rFont val="SansSerif"/>
        <color theme="1"/>
        <sz val="9.0"/>
      </rPr>
      <t>ITEM</t>
    </r>
  </si>
  <si>
    <r>
      <rPr>
        <rFont val="Arial"/>
        <color rgb="FF000000"/>
        <sz val="6.0"/>
      </rPr>
      <t>GRAUTE FGK=25 MPA; TRAÇO 1:1,3:1,6:0,4 (EM MASSA SECA DE CIMENTO/ AREIA GROSSA/ BRITA 0/ ADITIVO) - PREPARO MECÂNICO COM BETONEIRA 400 L. AF_09/2021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</si>
  <si>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</si>
  <si>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</si>
  <si>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SansSerif"/>
        <color theme="1"/>
        <sz val="9.0"/>
      </rPr>
      <t>DESCRIÇÃO</t>
    </r>
  </si>
  <si>
    <r>
      <rPr>
        <rFont val="SansSerif"/>
        <color theme="1"/>
        <sz val="9.0"/>
      </rPr>
      <t>VALOR (R$)</t>
    </r>
  </si>
  <si>
    <r>
      <rPr>
        <rFont val="SansSerif"/>
        <color theme="1"/>
        <sz val="9.0"/>
      </rPr>
      <t>MÊS 1</t>
    </r>
  </si>
  <si>
    <r>
      <rPr>
        <rFont val="SansSerif"/>
        <color theme="1"/>
        <sz val="9.0"/>
      </rPr>
      <t>MÊS 2</t>
    </r>
  </si>
  <si>
    <r>
      <rPr>
        <rFont val="SansSerif"/>
        <color theme="1"/>
        <sz val="9.0"/>
      </rPr>
      <t>MÊS 3</t>
    </r>
  </si>
  <si>
    <r>
      <rPr>
        <rFont val="SansSerif"/>
        <color theme="1"/>
        <sz val="9.0"/>
      </rPr>
      <t>MÊS 4</t>
    </r>
  </si>
  <si>
    <r>
      <rPr>
        <rFont val="SansSerif"/>
        <color theme="1"/>
        <sz val="9.0"/>
      </rPr>
      <t>MÊS 5</t>
    </r>
  </si>
  <si>
    <r>
      <rPr>
        <rFont val="Arial"/>
        <color rgb="FF000000"/>
        <sz val="6.0"/>
      </rPr>
      <t>2.4.7</t>
    </r>
  </si>
  <si>
    <r>
      <rPr>
        <rFont val="Arial"/>
        <color rgb="FF000000"/>
        <sz val="6.0"/>
      </rPr>
      <t>03.040.070 (E)</t>
    </r>
  </si>
  <si>
    <r>
      <rPr>
        <rFont val="Arial"/>
        <color rgb="FF000000"/>
        <sz val="6.0"/>
      </rPr>
      <t>ANCORAGEM DE BARRAS DE AÇO COM ADESIVO A BASE DE EPÓXI</t>
    </r>
  </si>
  <si>
    <r>
      <rPr>
        <rFont val="SansSerif"/>
        <color theme="1"/>
        <sz val="9.0"/>
      </rPr>
      <t>MÊS 6</t>
    </r>
  </si>
  <si>
    <r>
      <rPr>
        <rFont val="SansSerif"/>
        <color theme="1"/>
        <sz val="7.0"/>
      </rPr>
      <t>Total parcela</t>
    </r>
  </si>
  <si>
    <r>
      <rPr>
        <rFont val="SansSerif"/>
        <color theme="1"/>
        <sz val="7.0"/>
      </rPr>
      <t>1</t>
    </r>
  </si>
  <si>
    <r>
      <rPr>
        <rFont val="Arial"/>
        <color rgb="FF000000"/>
        <sz val="6.0"/>
      </rPr>
      <t>SIURB</t>
    </r>
  </si>
  <si>
    <r>
      <rPr>
        <rFont val="Arial"/>
        <color theme="1"/>
        <sz val="7.0"/>
      </rPr>
      <t>SERVIÇOS PRELIMINARES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</si>
  <si>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</si>
  <si>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2.4.8</t>
    </r>
  </si>
  <si>
    <r>
      <rPr>
        <rFont val="Arial"/>
        <color rgb="FF000000"/>
        <sz val="6.0"/>
      </rPr>
      <t>87879</t>
    </r>
  </si>
  <si>
    <r>
      <rPr>
        <rFont val="Arial"/>
        <color rgb="FF000000"/>
        <sz val="6.0"/>
      </rPr>
      <t>CHAPISCO APLICADO EM ALVENARIAS E ESTRUTURAS DE CONCRETO INTERNAS, COM COLHER DE PEDREIRO. ARGAMASSA TRAÇO 1:3 COM PREPARO EM BETONEIRA 400L. AF_06/2014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</si>
  <si>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</si>
  <si>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</si>
  <si>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2.4.9</t>
    </r>
  </si>
  <si>
    <r>
      <rPr>
        <rFont val="Arial"/>
        <color rgb="FF000000"/>
        <sz val="6.0"/>
      </rPr>
      <t>87529</t>
    </r>
  </si>
  <si>
    <r>
      <rPr>
        <rFont val="SansSerif"/>
        <color theme="1"/>
        <sz val="7.0"/>
      </rPr>
      <t>2</t>
    </r>
  </si>
  <si>
    <r>
      <rPr>
        <rFont val="Arial"/>
        <color rgb="FF000000"/>
        <sz val="6.0"/>
      </rPr>
      <t>MASSA ÚNICA, EM ARGAMASSA TRAÇO 1:2:8, PREPARO MECÂNICO, APLICADA MANUALMENTE EM PAREDES INTERNAS DE AMBIENTES COM ÁREA ENTRE 5M² E 10M², E = 17,5MM, COM TALISCAS. AF_03/2024</t>
    </r>
  </si>
  <si>
    <r>
      <rPr>
        <rFont val="Arial"/>
        <color theme="1"/>
        <sz val="7.0"/>
      </rPr>
      <t>FECHAMENTO DA QUADRA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</si>
  <si>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</si>
  <si>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</si>
  <si>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2.4.10</t>
    </r>
  </si>
  <si>
    <r>
      <rPr>
        <rFont val="Arial"/>
        <color rgb="FF000000"/>
        <sz val="6.0"/>
      </rPr>
      <t>88485</t>
    </r>
  </si>
  <si>
    <r>
      <rPr>
        <rFont val="Arial"/>
        <color rgb="FF000000"/>
        <sz val="6.0"/>
      </rPr>
      <t>FUNDO SELADOR ACRÍLICO, APLICAÇÃO MANUAL EM PAREDE, UMA DEMÃO. AF_04/2023</t>
    </r>
  </si>
  <si>
    <r>
      <rPr>
        <rFont val="SansSerif"/>
        <color theme="1"/>
        <sz val="7.0"/>
      </rPr>
      <t>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</si>
  <si>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</si>
  <si>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</si>
  <si>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theme="1"/>
        <sz val="7.0"/>
      </rPr>
      <t>SERVIÇOS FINAIS</t>
    </r>
  </si>
  <si>
    <r>
      <rPr>
        <rFont val="Arial"/>
        <color rgb="FF000000"/>
        <sz val="6.0"/>
      </rPr>
      <t>2.4.11</t>
    </r>
  </si>
  <si>
    <r>
      <rPr>
        <rFont val="Arial"/>
        <color rgb="FF000000"/>
        <sz val="6.0"/>
      </rPr>
      <t>95623</t>
    </r>
  </si>
  <si>
    <r>
      <rPr>
        <rFont val="Arial"/>
        <color rgb="FF000000"/>
        <sz val="6.0"/>
      </rPr>
      <t>APLICAÇÃO MANUAL DE TINTA LÁTEX ACRÍLICA EM PANOS SEM PRESENÇA DE VÃOS DE EDIFÍCIOS DE MÚLTIPLOS PAVIMENTOS, DUAS DEMÃOS.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</si>
  <si>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</si>
  <si>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</si>
  <si>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2.4.12</t>
    </r>
  </si>
  <si>
    <r>
      <rPr>
        <rFont val="Arial"/>
        <color rgb="FF000000"/>
        <sz val="6.0"/>
      </rPr>
      <t>I02847</t>
    </r>
  </si>
  <si>
    <r>
      <rPr>
        <rFont val="Arial"/>
        <color rgb="FF000000"/>
        <sz val="6.0"/>
      </rPr>
      <t>Madeira angelin vermelho, aparelhada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</si>
  <si>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</si>
  <si>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</si>
  <si>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2.4.13</t>
    </r>
  </si>
  <si>
    <r>
      <rPr>
        <rFont val="Arial"/>
        <color rgb="FF000000"/>
        <sz val="6.0"/>
      </rPr>
      <t>88262</t>
    </r>
  </si>
  <si>
    <r>
      <rPr>
        <rFont val="Arial"/>
        <color rgb="FF000000"/>
        <sz val="6.0"/>
      </rPr>
      <t>CARPINTEIRO DE FORMAS COM ENCARGOS COMPLEMENTARES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</si>
  <si>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</si>
  <si>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</si>
  <si>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color rgb="FF000000"/>
        <sz val="6.0"/>
      </rPr>
      <t>2.4.14</t>
    </r>
  </si>
  <si>
    <r>
      <rPr>
        <rFont val="Arial"/>
        <color rgb="FF000000"/>
        <sz val="6.0"/>
      </rPr>
      <t>88239</t>
    </r>
  </si>
  <si>
    <t>CRONOGRAMA FÍSICO-FINANCEIRO CONSIDERANDO O DESCONTO, OFERTADO NA LICITAÇÃO, DE:</t>
  </si>
  <si>
    <r>
      <rPr>
        <rFont val="Arial"/>
        <color rgb="FF000000"/>
        <sz val="6.0"/>
      </rPr>
      <t>AJUDANTE DE CARPINTEIRO COM ENCARGOS COMPLEMENTARES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</si>
  <si>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</si>
  <si>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</si>
  <si>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SansSerif"/>
        <color theme="1"/>
        <sz val="9.0"/>
      </rPr>
      <t>ITEM</t>
    </r>
  </si>
  <si>
    <r>
      <rPr>
        <rFont val="SansSerif"/>
        <color theme="1"/>
        <sz val="9.0"/>
      </rPr>
      <t>DESCRIÇÃO</t>
    </r>
  </si>
  <si>
    <r>
      <rPr>
        <rFont val="Arial"/>
        <color rgb="FF000000"/>
        <sz val="6.0"/>
      </rPr>
      <t>2.4.15</t>
    </r>
  </si>
  <si>
    <r>
      <rPr>
        <rFont val="SansSerif"/>
        <color theme="1"/>
        <sz val="9.0"/>
      </rPr>
      <t>VALOR (R$)</t>
    </r>
  </si>
  <si>
    <r>
      <rPr>
        <rFont val="Arial"/>
        <color rgb="FF000000"/>
        <sz val="6.0"/>
      </rPr>
      <t>102233</t>
    </r>
  </si>
  <si>
    <r>
      <rPr>
        <rFont val="SansSerif"/>
        <color theme="1"/>
        <sz val="9.0"/>
      </rPr>
      <t>MÊS 1</t>
    </r>
  </si>
  <si>
    <r>
      <rPr>
        <rFont val="Arial"/>
        <color rgb="FF000000"/>
        <sz val="6.0"/>
      </rPr>
      <t>PINTURA IMUNIZANTE PARA MADEIRA, 1 DEMÃO. AF_01/2021</t>
    </r>
  </si>
  <si>
    <r>
      <rPr>
        <rFont val="SansSerif"/>
        <color theme="1"/>
        <sz val="9.0"/>
      </rPr>
      <t>MÊS 2</t>
    </r>
  </si>
  <si>
    <r>
      <rPr>
        <rFont val="Arial"/>
        <color rgb="FF000000"/>
        <sz val="6.0"/>
      </rPr>
      <t>SINAPI</t>
    </r>
  </si>
  <si>
    <r>
      <rPr>
        <rFont val="SansSerif"/>
        <color theme="1"/>
        <sz val="9.0"/>
      </rPr>
      <t>MÊS 3</t>
    </r>
  </si>
  <si>
    <r>
      <rPr>
        <rFont val="Arial"/>
        <color rgb="FF000000"/>
        <sz val="6.0"/>
      </rPr>
      <t>M2</t>
    </r>
  </si>
  <si>
    <r>
      <rPr>
        <rFont val="SansSerif"/>
        <color theme="1"/>
        <sz val="9.0"/>
      </rPr>
      <t>MÊS 4</t>
    </r>
  </si>
  <si>
    <r>
      <rPr>
        <rFont val="SansSerif"/>
        <color theme="1"/>
        <sz val="9.0"/>
      </rPr>
      <t>MÊS 5</t>
    </r>
  </si>
  <si>
    <r>
      <rPr>
        <rFont val="SansSerif"/>
        <color theme="1"/>
        <sz val="9.0"/>
      </rPr>
      <t>MÊS 6</t>
    </r>
  </si>
  <si>
    <r>
      <rPr>
        <rFont val="SansSerif"/>
        <color theme="1"/>
        <sz val="7.0"/>
      </rPr>
      <t>Total parcela</t>
    </r>
  </si>
  <si>
    <r>
      <rPr>
        <rFont val="SansSerif"/>
        <color theme="1"/>
        <sz val="7.0"/>
      </rPr>
      <t>1</t>
    </r>
  </si>
  <si>
    <r>
      <rPr>
        <rFont val="Arial"/>
        <color theme="1"/>
        <sz val="7.0"/>
      </rPr>
      <t>SERVIÇOS PRELIMINARES</t>
    </r>
  </si>
  <si>
    <r>
      <rPr>
        <rFont val="Arial"/>
        <color rgb="FF000000"/>
        <sz val="6.0"/>
      </rPr>
      <t>2.4.16</t>
    </r>
  </si>
  <si>
    <r>
      <rPr>
        <rFont val="Arial"/>
        <color rgb="FF000000"/>
        <sz val="6.0"/>
      </rPr>
      <t>102196</t>
    </r>
  </si>
  <si>
    <r>
      <rPr>
        <rFont val="Arial"/>
        <color rgb="FF000000"/>
        <sz val="6.0"/>
      </rPr>
      <t>PINTURA FUNDO NIVELADOR POLIURETÂNICO INCOLOR EM MADEIRA. AF_01/2021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</si>
  <si>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</si>
  <si>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</si>
  <si>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2.4.17</t>
    </r>
  </si>
  <si>
    <r>
      <rPr>
        <rFont val="Arial"/>
        <color rgb="FF000000"/>
        <sz val="6.0"/>
      </rPr>
      <t>102215</t>
    </r>
  </si>
  <si>
    <r>
      <rPr>
        <rFont val="Arial"/>
        <color rgb="FF000000"/>
        <sz val="6.0"/>
      </rPr>
      <t>PINTURA VERNIZ (INCOLOR) POLIURETÂNICO (RESINA ALQUÍDICA MODIFICADA) EM MADEIRA, 2 DEMÃOS. AF_01/2021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</si>
  <si>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</si>
  <si>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</si>
  <si>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2.4.18</t>
    </r>
  </si>
  <si>
    <r>
      <rPr>
        <rFont val="Arial"/>
        <color rgb="FF000000"/>
        <sz val="6.0"/>
      </rPr>
      <t>00013279</t>
    </r>
  </si>
  <si>
    <r>
      <rPr>
        <rFont val="Arial"/>
        <color rgb="FF000000"/>
        <sz val="6.0"/>
      </rPr>
      <t>CHUMBADOR DE ACO TIPO PARABOLT, * 5/8" X 200* MM, COM PORCA E ARRUELA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</si>
  <si>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</si>
  <si>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</si>
  <si>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SansSerif"/>
        <color theme="1"/>
        <sz val="7.0"/>
      </rPr>
      <t>2</t>
    </r>
  </si>
  <si>
    <r>
      <rPr>
        <rFont val="Arial"/>
        <color theme="1"/>
        <sz val="7.0"/>
      </rPr>
      <t>FECHAMENTO DA QUADRA</t>
    </r>
  </si>
  <si>
    <r>
      <rPr>
        <rFont val="Arial"/>
        <b/>
        <color rgb="FF000000"/>
        <sz val="6.0"/>
      </rPr>
      <t>2.5</t>
    </r>
  </si>
  <si>
    <r>
      <rPr>
        <rFont val="Arial"/>
        <b/>
        <color rgb="FF000000"/>
        <sz val="7.0"/>
      </rPr>
      <t>FECHAMENTO ALVENARIA</t>
    </r>
  </si>
  <si>
    <r>
      <rPr>
        <rFont val="Arial"/>
        <color rgb="FF000000"/>
        <sz val="6.0"/>
      </rPr>
      <t>2.5.1</t>
    </r>
  </si>
  <si>
    <r>
      <rPr>
        <rFont val="Arial"/>
        <color rgb="FF000000"/>
        <sz val="6.0"/>
      </rPr>
      <t>103326</t>
    </r>
  </si>
  <si>
    <r>
      <rPr>
        <rFont val="Arial"/>
        <color rgb="FF000000"/>
        <sz val="6.0"/>
      </rPr>
      <t>ALVENARIA DE VEDAÇÃO DE BLOCOS CERÂMICOS FURADOS NA VERTICAL DE 19X19X39 CM (ESPESSURA 19 CM) E ARGAMASSA DE ASSENTAMENTO COM PREPARO EM BETONEIRA. AF_12/2021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</si>
  <si>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</si>
  <si>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</si>
  <si>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2.5.2</t>
    </r>
  </si>
  <si>
    <r>
      <rPr>
        <rFont val="Arial"/>
        <color rgb="FF000000"/>
        <sz val="6.0"/>
      </rPr>
      <t>87878</t>
    </r>
  </si>
  <si>
    <r>
      <rPr>
        <rFont val="Arial"/>
        <color rgb="FF000000"/>
        <sz val="6.0"/>
      </rPr>
      <t>CHAPISCO APLICADO EM ALVENARIAS E ESTRUTURAS DE CONCRETO INTERNAS, COM COLHER DE PEDREIRO. ARGAMASSA TRAÇO 1:3 COM PREPARO MANUAL. AF_06/2014</t>
    </r>
  </si>
  <si>
    <r>
      <rPr>
        <rFont val="SansSerif"/>
        <color theme="1"/>
        <sz val="7.0"/>
      </rPr>
      <t>3</t>
    </r>
  </si>
  <si>
    <r>
      <rPr>
        <rFont val="Arial"/>
        <color theme="1"/>
        <sz val="7.0"/>
      </rPr>
      <t>SERVIÇOS FINAIS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</si>
  <si>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</si>
  <si>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</si>
  <si>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2.5.3</t>
    </r>
  </si>
  <si>
    <r>
      <rPr>
        <rFont val="Arial"/>
        <color rgb="FF000000"/>
        <sz val="6.0"/>
      </rPr>
      <t>87792</t>
    </r>
  </si>
  <si>
    <r>
      <rPr>
        <rFont val="Arial"/>
        <color rgb="FF000000"/>
        <sz val="6.0"/>
      </rPr>
      <t>EMBOÇO OU MASSA ÚNICA EM ARGAMASSA TRAÇO 1:2:8, PREPARO MECÂNICO COM BETONEIRA 400 L, APLICADA MANUALMENTE EM PANOS CEGOS DE FACHADA (SEM PRESENÇA DE VÃOS), ESPESSURA DE 25 MM.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</si>
  <si>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</si>
  <si>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</si>
  <si>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2.5.4</t>
    </r>
  </si>
  <si>
    <r>
      <rPr>
        <rFont val="Arial"/>
        <color rgb="FF000000"/>
        <sz val="6.0"/>
      </rPr>
      <t>88485</t>
    </r>
  </si>
  <si>
    <r>
      <rPr>
        <rFont val="Arial"/>
        <color rgb="FF000000"/>
        <sz val="6.0"/>
      </rPr>
      <t>FUNDO SELADOR ACRÍLICO, APLICAÇÃO MANUAL EM PAREDE, UMA DEMÃO. AF_04/2023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</si>
  <si>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</si>
  <si>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</si>
  <si>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2.5.5</t>
    </r>
  </si>
  <si>
    <r>
      <rPr>
        <rFont val="Arial"/>
        <color rgb="FF000000"/>
        <sz val="6.0"/>
      </rPr>
      <t>95623</t>
    </r>
  </si>
  <si>
    <r>
      <rPr>
        <rFont val="Arial"/>
        <color rgb="FF000000"/>
        <sz val="6.0"/>
      </rPr>
      <t>APLICAÇÃO MANUAL DE TINTA LÁTEX ACRÍLICA EM PANOS SEM PRESENÇA DE VÃOS DE EDIFÍCIOS DE MÚLTIPLOS PAVIMENTOS, DUAS DEMÃOS.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</si>
  <si>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</si>
  <si>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</si>
  <si>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2.5.6</t>
    </r>
  </si>
  <si>
    <r>
      <rPr>
        <rFont val="Arial"/>
        <color rgb="FF000000"/>
        <sz val="6.0"/>
      </rPr>
      <t>93202</t>
    </r>
  </si>
  <si>
    <r>
      <rPr>
        <rFont val="Arial"/>
        <color rgb="FF000000"/>
        <sz val="6.0"/>
      </rPr>
      <t>FIXAÇÃO (ENCUNHAMENTO) DE ALVENARIA DE VEDAÇÃO COM TIJOLO MACIÇO.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</si>
  <si>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</si>
  <si>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</si>
  <si>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b/>
        <color rgb="FF000000"/>
        <sz val="6.0"/>
      </rPr>
      <t>2.6</t>
    </r>
  </si>
  <si>
    <r>
      <rPr>
        <rFont val="Arial"/>
        <b/>
        <color rgb="FF000000"/>
        <sz val="7.0"/>
      </rPr>
      <t>FECHAMENTO ALVENARIA - VÃO LATERAL (1,10m)</t>
    </r>
  </si>
  <si>
    <r>
      <rPr>
        <rFont val="Arial"/>
        <color rgb="FF000000"/>
        <sz val="6.0"/>
      </rPr>
      <t>2.6.1</t>
    </r>
  </si>
  <si>
    <r>
      <rPr>
        <rFont val="Arial"/>
        <color rgb="FF000000"/>
        <sz val="6.0"/>
      </rPr>
      <t>103326</t>
    </r>
  </si>
  <si>
    <r>
      <rPr>
        <rFont val="Arial"/>
        <color rgb="FF000000"/>
        <sz val="6.0"/>
      </rPr>
      <t>ALVENARIA DE VEDAÇÃO DE BLOCOS CERÂMICOS FURADOS NA VERTICAL DE 19X19X39 CM (ESPESSURA 19 CM) E ARGAMASSA DE ASSENTAMENTO COM PREPARO EM BETONEIRA. AF_12/2021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</si>
  <si>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</si>
  <si>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</si>
  <si>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2.6.2</t>
    </r>
  </si>
  <si>
    <r>
      <rPr>
        <rFont val="Arial"/>
        <color rgb="FF000000"/>
        <sz val="6.0"/>
      </rPr>
      <t>87878</t>
    </r>
  </si>
  <si>
    <r>
      <rPr>
        <rFont val="Arial"/>
        <color rgb="FF000000"/>
        <sz val="6.0"/>
      </rPr>
      <t>CHAPISCO APLICADO EM ALVENARIAS E ESTRUTURAS DE CONCRETO INTERNAS, COM COLHER DE PEDREIRO. ARGAMASSA TRAÇO 1:3 COM PREPARO MANUAL. AF_06/2014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</si>
  <si>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</si>
  <si>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</si>
  <si>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2.6.3</t>
    </r>
  </si>
  <si>
    <r>
      <rPr>
        <rFont val="Arial"/>
        <color rgb="FF000000"/>
        <sz val="6.0"/>
      </rPr>
      <t>87792</t>
    </r>
  </si>
  <si>
    <r>
      <rPr>
        <rFont val="Arial"/>
        <color rgb="FF000000"/>
        <sz val="6.0"/>
      </rPr>
      <t>EMBOÇO OU MASSA ÚNICA EM ARGAMASSA TRAÇO 1:2:8, PREPARO MECÂNICO COM BETONEIRA 400 L, APLICADA MANUALMENTE EM PANOS CEGOS DE FACHADA (SEM PRESENÇA DE VÃOS), ESPESSURA DE 25 MM.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</si>
  <si>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</si>
  <si>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</si>
  <si>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2.6.4</t>
    </r>
  </si>
  <si>
    <r>
      <rPr>
        <rFont val="Arial"/>
        <color rgb="FF000000"/>
        <sz val="6.0"/>
      </rPr>
      <t>88485</t>
    </r>
  </si>
  <si>
    <r>
      <rPr>
        <rFont val="Arial"/>
        <color rgb="FF000000"/>
        <sz val="6.0"/>
      </rPr>
      <t>FUNDO SELADOR ACRÍLICO, APLICAÇÃO MANUAL EM PAREDE, UMA DEMÃO. AF_04/2023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</si>
  <si>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</si>
  <si>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</si>
  <si>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2.6.5</t>
    </r>
  </si>
  <si>
    <r>
      <rPr>
        <rFont val="Arial"/>
        <color rgb="FF000000"/>
        <sz val="6.0"/>
      </rPr>
      <t>95623</t>
    </r>
  </si>
  <si>
    <r>
      <rPr>
        <rFont val="Arial"/>
        <color rgb="FF000000"/>
        <sz val="6.0"/>
      </rPr>
      <t>APLICAÇÃO MANUAL DE TINTA LÁTEX ACRÍLICA EM PANOS SEM PRESENÇA DE VÃOS DE EDIFÍCIOS DE MÚLTIPLOS PAVIMENTOS, DUAS DEMÃOS.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</si>
  <si>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</si>
  <si>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</si>
  <si>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6.0"/>
      </rPr>
      <t>2.7</t>
    </r>
  </si>
  <si>
    <r>
      <rPr>
        <rFont val="Arial"/>
        <b/>
        <color rgb="FF000000"/>
        <sz val="7.0"/>
      </rPr>
      <t>FECHAMENTO EM POLIPROPILENO</t>
    </r>
  </si>
  <si>
    <r>
      <rPr>
        <rFont val="Arial"/>
        <color rgb="FF000000"/>
        <sz val="6.0"/>
      </rPr>
      <t>2.7.1</t>
    </r>
  </si>
  <si>
    <r>
      <rPr>
        <rFont val="Arial"/>
        <color rgb="FF000000"/>
        <sz val="6.0"/>
      </rPr>
      <t>COMP-05</t>
    </r>
  </si>
  <si>
    <r>
      <rPr>
        <rFont val="Arial"/>
        <color rgb="FF000000"/>
        <sz val="6.0"/>
      </rPr>
      <t>TELHAMENTO COM TELHA ONDULADA EM POLIPROPILENO (BRANCA LEITOSA), INCLUSO IÇAMENTO (M²)</t>
    </r>
  </si>
  <si>
    <r>
      <rPr>
        <rFont val="Arial"/>
        <color rgb="FF000000"/>
        <sz val="6.0"/>
      </rPr>
      <t>Composições Próprias</t>
    </r>
  </si>
  <si>
    <r>
      <rPr>
        <rFont val="Arial"/>
        <color rgb="FF000000"/>
        <sz val="6.0"/>
      </rPr>
      <t>M²</t>
    </r>
  </si>
  <si>
    <r>
      <rPr>
        <rFont val="Arial"/>
        <color rgb="FF000000"/>
        <sz val="6.0"/>
      </rPr>
      <t>2.7.2</t>
    </r>
  </si>
  <si>
    <r>
      <rPr>
        <rFont val="Arial"/>
        <color rgb="FF000000"/>
        <sz val="6.0"/>
      </rPr>
      <t>COMP-03</t>
    </r>
  </si>
  <si>
    <r>
      <rPr>
        <rFont val="Arial"/>
        <color rgb="FF000000"/>
        <sz val="6.0"/>
      </rPr>
      <t>VIGA METÁLICA EM PERFIL DOBRADO SIMPLES , COM CONEXÕES SOLDADAS, INCLUSO MÃO DE OBRA, TRANSPORTE E IÇAMENTO UTILIZANDO GUINDASTE-FORNECIMENTO E INSTALAÇÃO (KG)(TESOURAS + CANTONEIRAS))</t>
    </r>
  </si>
  <si>
    <r>
      <rPr>
        <rFont val="Arial"/>
        <color rgb="FF000000"/>
        <sz val="6.0"/>
      </rPr>
      <t>Composições Próprias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</si>
  <si>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</si>
  <si>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2.7.3</t>
    </r>
  </si>
  <si>
    <r>
      <rPr>
        <rFont val="Arial"/>
        <color rgb="FF000000"/>
        <sz val="6.0"/>
      </rPr>
      <t>COMP-03</t>
    </r>
  </si>
  <si>
    <r>
      <rPr>
        <rFont val="Arial"/>
        <color rgb="FF000000"/>
        <sz val="6.0"/>
      </rPr>
      <t>VIGA METÁLICA EM PERFIL DOBRADO SIMPLES , COM CONEXÕES SOLDADAS, INCLUSO MÃO DE OBRA, TRANSPORTE E IÇAMENTO UTILIZANDO GUINDASTE-FORNECIMENTO E INSTALAÇÃO (KG) (MONTANTES + CANTONEIRA))</t>
    </r>
  </si>
  <si>
    <r>
      <rPr>
        <rFont val="Arial"/>
        <color rgb="FF000000"/>
        <sz val="6.0"/>
      </rPr>
      <t>Composições Próprias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</si>
  <si>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</si>
  <si>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2.7.4</t>
    </r>
  </si>
  <si>
    <r>
      <rPr>
        <rFont val="Arial"/>
        <color rgb="FF000000"/>
        <sz val="6.0"/>
      </rPr>
      <t>COMP-02</t>
    </r>
  </si>
  <si>
    <r>
      <rPr>
        <rFont val="Arial"/>
        <color rgb="FF000000"/>
        <sz val="6.0"/>
      </rPr>
      <t>VIGA METÁLICA EM PERFIL DOBRADO, COM CONEXÕES SOLDADAS, INCLUSO MÃO DE OBRA, TRANSPORTE E IÇAMENTO UTILIZANDO GUINDASTE-FORNECIMENTO E INSTALAÇÃO (KG) (PERFIL V)</t>
    </r>
  </si>
  <si>
    <r>
      <rPr>
        <rFont val="Arial"/>
        <color rgb="FF000000"/>
        <sz val="6.0"/>
      </rPr>
      <t>Composições Próprias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</si>
  <si>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</si>
  <si>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2.7.5</t>
    </r>
  </si>
  <si>
    <r>
      <rPr>
        <rFont val="Arial"/>
        <color rgb="FF000000"/>
        <sz val="6.0"/>
      </rPr>
      <t>COMP-06</t>
    </r>
  </si>
  <si>
    <r>
      <rPr>
        <rFont val="Arial"/>
        <color rgb="FF000000"/>
        <sz val="6.0"/>
      </rPr>
      <t>TERÇA METÁLICA EM AÇO, COM CONEXÕES SOLDADAS, INCLUSO MÃO DE OBRA, TRANSPORTE E IÇAMENTO UTILIZANDO GUINDASTE-FORNECIMENTO E INSTALAÇÃO (KG)</t>
    </r>
  </si>
  <si>
    <r>
      <rPr>
        <rFont val="Arial"/>
        <color rgb="FF000000"/>
        <sz val="6.0"/>
      </rPr>
      <t>Composições Próprias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</si>
  <si>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</si>
  <si>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2.7.6</t>
    </r>
  </si>
  <si>
    <r>
      <rPr>
        <rFont val="Arial"/>
        <color rgb="FF000000"/>
        <sz val="6.0"/>
      </rPr>
      <t>100743</t>
    </r>
  </si>
  <si>
    <r>
      <rPr>
        <rFont val="Arial"/>
        <color rgb="FF000000"/>
        <sz val="6.0"/>
      </rPr>
      <t>PINTURA COM TINTA ALQUÍDICA DE ACABAMENTO (ESMALTE SINTÉTICO BRILHANTE) PULVERIZADA SOBRE PERFIL METÁLICO EXECUTADO EM FÁBRICA (POR DEMÃO). AF_01/2020_P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</si>
  <si>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</si>
  <si>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</si>
  <si>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2.7.7</t>
    </r>
  </si>
  <si>
    <r>
      <rPr>
        <rFont val="Arial"/>
        <color rgb="FF000000"/>
        <sz val="6.0"/>
      </rPr>
      <t>00013279</t>
    </r>
  </si>
  <si>
    <r>
      <rPr>
        <rFont val="Arial"/>
        <color rgb="FF000000"/>
        <sz val="6.0"/>
      </rPr>
      <t>CHUMBADOR DE ACO TIPO PARABOLT, * 5/8" X 200* MM, COM PORCA E ARRUELA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</si>
  <si>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</si>
  <si>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</si>
  <si>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2.7.8</t>
    </r>
  </si>
  <si>
    <r>
      <rPr>
        <rFont val="Arial"/>
        <color rgb="FF000000"/>
        <sz val="6.0"/>
      </rPr>
      <t>I11296</t>
    </r>
  </si>
  <si>
    <r>
      <rPr>
        <rFont val="Arial"/>
        <color rgb="FF000000"/>
        <sz val="6.0"/>
      </rPr>
      <t>Aluguel de plataforma aérea elétrica, altura de trabalho = 9,72m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</si>
  <si>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</si>
  <si>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mês</t>
    </r>
  </si>
  <si>
    <r>
      <rPr>
        <rFont val="Arial"/>
        <b/>
        <color rgb="FF000000"/>
        <sz val="6.0"/>
      </rPr>
      <t>2.8</t>
    </r>
  </si>
  <si>
    <r>
      <rPr>
        <rFont val="Arial"/>
        <b/>
        <color rgb="FF000000"/>
        <sz val="7.0"/>
      </rPr>
      <t>PINTURAS PILARES existentes</t>
    </r>
  </si>
  <si>
    <r>
      <rPr>
        <rFont val="Arial"/>
        <color rgb="FF000000"/>
        <sz val="6.0"/>
      </rPr>
      <t>2.8.1</t>
    </r>
  </si>
  <si>
    <r>
      <rPr>
        <rFont val="Arial"/>
        <color rgb="FF000000"/>
        <sz val="6.0"/>
      </rPr>
      <t>88485</t>
    </r>
  </si>
  <si>
    <r>
      <rPr>
        <rFont val="Arial"/>
        <color rgb="FF000000"/>
        <sz val="6.0"/>
      </rPr>
      <t>FUNDO SELADOR ACRÍLICO, APLICAÇÃO MANUAL EM PAREDE, UMA DEMÃO. AF_04/2023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</si>
  <si>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</si>
  <si>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</si>
  <si>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2.8.2</t>
    </r>
  </si>
  <si>
    <r>
      <rPr>
        <rFont val="Arial"/>
        <color rgb="FF000000"/>
        <sz val="6.0"/>
      </rPr>
      <t>88489</t>
    </r>
  </si>
  <si>
    <r>
      <rPr>
        <rFont val="Arial"/>
        <color rgb="FF000000"/>
        <sz val="6.0"/>
      </rPr>
      <t>PINTURA LÁTEX ACRÍLICA PREMIUM, APLICAÇÃO MANUAL EM PAREDES, DUAS DEMÃOS. AF_04/2023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</si>
  <si>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</si>
  <si>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</si>
  <si>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6.0"/>
      </rPr>
      <t>2.9</t>
    </r>
  </si>
  <si>
    <r>
      <rPr>
        <rFont val="Arial"/>
        <b/>
        <color rgb="FF000000"/>
        <sz val="7.0"/>
      </rPr>
      <t>VEDAÇÃO</t>
    </r>
  </si>
  <si>
    <r>
      <rPr>
        <rFont val="Arial"/>
        <color rgb="FF000000"/>
        <sz val="6.0"/>
      </rPr>
      <t>2.9.1</t>
    </r>
  </si>
  <si>
    <r>
      <rPr>
        <rFont val="Arial"/>
        <color rgb="FF000000"/>
        <sz val="6.0"/>
      </rPr>
      <t>78878</t>
    </r>
  </si>
  <si>
    <r>
      <rPr>
        <rFont val="Arial"/>
        <color rgb="FF000000"/>
        <sz val="6.0"/>
      </rPr>
      <t>RUFO EM CHAPA DE AÇO GALVANIZADO N.24 - CORTE 100CM (** para vedação das vigas)</t>
    </r>
  </si>
  <si>
    <r>
      <rPr>
        <rFont val="Arial"/>
        <color rgb="FF000000"/>
        <sz val="6.0"/>
      </rPr>
      <t>SIURB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</si>
  <si>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</si>
  <si>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2.9.2</t>
    </r>
  </si>
  <si>
    <r>
      <rPr>
        <rFont val="Arial"/>
        <color rgb="FF000000"/>
        <sz val="6.0"/>
      </rPr>
      <t>S09433</t>
    </r>
  </si>
  <si>
    <r>
      <rPr>
        <rFont val="Arial"/>
        <color rgb="FF000000"/>
        <sz val="6.0"/>
      </rPr>
      <t>Rufo em chapa aço galvanizado nº24 com desenvolvimento 16cm (** para vedação dos pilares)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</si>
  <si>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</si>
  <si>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</si>
  <si>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2.9.3</t>
    </r>
  </si>
  <si>
    <r>
      <rPr>
        <rFont val="Arial"/>
        <color rgb="FF000000"/>
        <sz val="6.0"/>
      </rPr>
      <t>00005104</t>
    </r>
  </si>
  <si>
    <r>
      <rPr>
        <rFont val="Arial"/>
        <color rgb="FF000000"/>
        <sz val="6.0"/>
      </rPr>
      <t>REBITE DE REPUXO EM ALUMINIO VAZADO, DIAMETRO 3,2 X 8 MM DE COMPRIMENTO (1KG = 1025 UNIDADES)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</si>
  <si>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</si>
  <si>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</si>
  <si>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2.9.4</t>
    </r>
  </si>
  <si>
    <r>
      <rPr>
        <rFont val="Arial"/>
        <color rgb="FF000000"/>
        <sz val="6.0"/>
      </rPr>
      <t>00000142</t>
    </r>
  </si>
  <si>
    <r>
      <rPr>
        <rFont val="Arial"/>
        <color rgb="FF000000"/>
        <sz val="6.0"/>
      </rPr>
      <t>SELANTE ELASTICO MONOCOMPONENTE A BASE DE POLIURETANO (PU) PARA JUNTAS DIVERSAS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</si>
  <si>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</si>
  <si>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310ML</t>
    </r>
  </si>
  <si>
    <r>
      <rPr>
        <rFont val="Arial"/>
        <color rgb="FF000000"/>
        <sz val="6.0"/>
      </rPr>
      <t>2.9.5</t>
    </r>
  </si>
  <si>
    <r>
      <rPr>
        <rFont val="Arial"/>
        <color rgb="FF000000"/>
        <sz val="6.0"/>
      </rPr>
      <t>88316</t>
    </r>
  </si>
  <si>
    <r>
      <rPr>
        <rFont val="Arial"/>
        <color rgb="FF000000"/>
        <sz val="6.0"/>
      </rPr>
      <t>SERVENTE COM ENCARGOS COMPLEMENTARES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</si>
  <si>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</si>
  <si>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</si>
  <si>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color rgb="FF000000"/>
        <sz val="6.0"/>
      </rPr>
      <t>2.9.6</t>
    </r>
  </si>
  <si>
    <r>
      <rPr>
        <rFont val="Arial"/>
        <color rgb="FF000000"/>
        <sz val="6.0"/>
      </rPr>
      <t>88323</t>
    </r>
  </si>
  <si>
    <r>
      <rPr>
        <rFont val="Arial"/>
        <color rgb="FF000000"/>
        <sz val="6.0"/>
      </rPr>
      <t>TELHADISTA COM ENCARGOS COMPLEMENTARES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</si>
  <si>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</si>
  <si>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</si>
  <si>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b/>
        <color rgb="FF000000"/>
        <sz val="6.0"/>
      </rPr>
      <t>2.10</t>
    </r>
  </si>
  <si>
    <r>
      <rPr>
        <rFont val="Arial"/>
        <b/>
        <color rgb="FF000000"/>
        <sz val="7.0"/>
      </rPr>
      <t>INSTALAÇÕES PPCI</t>
    </r>
  </si>
  <si>
    <r>
      <rPr>
        <rFont val="Arial"/>
        <b/>
        <color rgb="FF000000"/>
        <sz val="6.0"/>
      </rPr>
      <t>2.10.1</t>
    </r>
  </si>
  <si>
    <r>
      <rPr>
        <rFont val="Arial"/>
        <b/>
        <color rgb="FF000000"/>
        <sz val="7.0"/>
      </rPr>
      <t>MANGOTINHO</t>
    </r>
  </si>
  <si>
    <r>
      <rPr>
        <rFont val="Arial"/>
        <color rgb="FF000000"/>
        <sz val="6.0"/>
      </rPr>
      <t>2.10.1.1</t>
    </r>
  </si>
  <si>
    <r>
      <rPr>
        <rFont val="Arial"/>
        <color rgb="FF000000"/>
        <sz val="6.0"/>
      </rPr>
      <t>00021032</t>
    </r>
  </si>
  <si>
    <r>
      <rPr>
        <rFont val="Arial"/>
        <color rgb="FF000000"/>
        <sz val="6.0"/>
      </rPr>
      <t>MANGUEIRA DE INCENDIO, TIPO 1, DE 1 1/2", COMPRIMENTO = 30 M, TECIDO EM FIO DE POLIESTER E TUBO INTERNO EM BORRACHA SINTETICA, COM UNIOES ENGATE RAPIDO *** USAR MANGOTINHO 1" 30M 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</si>
  <si>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</si>
  <si>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</si>
  <si>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2.10.1.2</t>
    </r>
  </si>
  <si>
    <r>
      <rPr>
        <rFont val="Arial"/>
        <color rgb="FF000000"/>
        <sz val="6.0"/>
      </rPr>
      <t>00037554</t>
    </r>
  </si>
  <si>
    <r>
      <rPr>
        <rFont val="Arial"/>
        <color rgb="FF000000"/>
        <sz val="6.0"/>
      </rPr>
      <t>ESGUICHO JATO REGULAVEL, TIPO ELKHART, ENGATE RAPIDO 1 1/2", PARA COMBATE A INCENDIO *** USAR ESGUICHO DE NEBLINA 1" PARA MANGOTINHO 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</si>
  <si>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</si>
  <si>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</si>
  <si>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2.10.1.3</t>
    </r>
  </si>
  <si>
    <r>
      <rPr>
        <rFont val="Arial"/>
        <color rgb="FF000000"/>
        <sz val="6.0"/>
      </rPr>
      <t>00011746</t>
    </r>
  </si>
  <si>
    <r>
      <rPr>
        <rFont val="Arial"/>
        <color rgb="FF000000"/>
        <sz val="6.0"/>
      </rPr>
      <t>VALVULA DE ESFERA BRUTA EM BRONZE, BITOLA 1"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</si>
  <si>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</si>
  <si>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</si>
  <si>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2.10.1.4</t>
    </r>
  </si>
  <si>
    <r>
      <rPr>
        <rFont val="Arial"/>
        <color rgb="FF000000"/>
        <sz val="6.0"/>
      </rPr>
      <t>00010904</t>
    </r>
  </si>
  <si>
    <r>
      <rPr>
        <rFont val="Arial"/>
        <color rgb="FF000000"/>
        <sz val="6.0"/>
      </rPr>
      <t>REGISTRO OU VALVULA GLOBO ANGULAR EM LATAO, PARA HIDRANTES EM INSTALACAO PREDIAL DE INCENDIO, 45 GRAUS, DIAMETRO DE 2 1/2", COM VOLANTE, CLASSE DE PRESSAO DE ATE 200 PSI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</si>
  <si>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</si>
  <si>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</si>
  <si>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2.10.1.5</t>
    </r>
  </si>
  <si>
    <r>
      <rPr>
        <rFont val="Arial"/>
        <color rgb="FF000000"/>
        <sz val="6.0"/>
      </rPr>
      <t>00020972</t>
    </r>
  </si>
  <si>
    <r>
      <rPr>
        <rFont val="Arial"/>
        <color rgb="FF000000"/>
        <sz val="6.0"/>
      </rPr>
      <t>REDUCAO FIXA TIPO STORZ, ENGATE RAPIDO 2.1/2" X 1.1/2", EM LATAO, PARA INSTALACAO PREDIAL COMBATE A INCENDIO PREDIAL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</si>
  <si>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</si>
  <si>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</si>
  <si>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2.10.1.6</t>
    </r>
  </si>
  <si>
    <r>
      <rPr>
        <rFont val="Arial"/>
        <color rgb="FF000000"/>
        <sz val="6.0"/>
      </rPr>
      <t>00004350</t>
    </r>
  </si>
  <si>
    <r>
      <rPr>
        <rFont val="Arial"/>
        <color rgb="FF000000"/>
        <sz val="6.0"/>
      </rPr>
      <t>BUCHA DE NYLON, DIAMETRO DO FURO 8 MM, COMPRIMENTO 40 MM, COM PARAFUSO DE ROSCA SOBERBA, CABECA CHATA, FENDA SIMPLES, 4,8 X 50 MM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</si>
  <si>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</si>
  <si>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</si>
  <si>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2.10.1.7</t>
    </r>
  </si>
  <si>
    <r>
      <rPr>
        <rFont val="Arial"/>
        <color rgb="FF000000"/>
        <sz val="6.0"/>
      </rPr>
      <t>92657</t>
    </r>
  </si>
  <si>
    <r>
      <rPr>
        <rFont val="Arial"/>
        <color rgb="FF000000"/>
        <sz val="6.0"/>
      </rPr>
      <t>NIPLE, EM FERRO GALVANIZADO, CONEXÃO ROSQUEADA, DN 25 (1"), INSTALADO EM REDE DE ALIMENTAÇÃO PARA SPRINKLER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</si>
  <si>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</si>
  <si>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</si>
  <si>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2.10.1.8</t>
    </r>
  </si>
  <si>
    <r>
      <rPr>
        <rFont val="Arial"/>
        <color rgb="FF000000"/>
        <sz val="6.0"/>
      </rPr>
      <t>92665</t>
    </r>
  </si>
  <si>
    <r>
      <rPr>
        <rFont val="Arial"/>
        <color rgb="FF000000"/>
        <sz val="6.0"/>
      </rPr>
      <t>NIPLE, EM FERRO GALVANIZADO, CONEXÃO ROSQUEADA, DN 65 (2 1/2"), INSTALADO EM REDE DE ALIMENTAÇÃO PARA SPRINKLER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</si>
  <si>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</si>
  <si>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</si>
  <si>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2.10.1.9</t>
    </r>
  </si>
  <si>
    <r>
      <rPr>
        <rFont val="Arial"/>
        <color rgb="FF000000"/>
        <sz val="6.0"/>
      </rPr>
      <t>92678</t>
    </r>
  </si>
  <si>
    <r>
      <rPr>
        <rFont val="Arial"/>
        <color rgb="FF000000"/>
        <sz val="6.0"/>
      </rPr>
      <t>JOELHO 90 GRAUS, EM FERRO GALVANIZADO, CONEXÃO ROSQUEADA, DN 65 (2 1/2"), INSTALADO EM REDE DE ALIMENTAÇÃO PARA SPRINKLER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</si>
  <si>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</si>
  <si>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</si>
  <si>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2.10.1.10</t>
    </r>
  </si>
  <si>
    <r>
      <rPr>
        <rFont val="Arial"/>
        <color rgb="FF000000"/>
        <sz val="6.0"/>
      </rPr>
      <t>92703</t>
    </r>
  </si>
  <si>
    <r>
      <rPr>
        <rFont val="Arial"/>
        <color rgb="FF000000"/>
        <sz val="6.0"/>
      </rPr>
      <t>JOELHO 90 GRAUS, EM FERRO GALVANIZADO, CONEXÃO ROSQUEADA, DN 25 (1"), INSTALADO EM RAMAIS E SUB-RAMAIS DE GÁS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</si>
  <si>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</si>
  <si>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</si>
  <si>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2.10.1.11</t>
    </r>
  </si>
  <si>
    <r>
      <rPr>
        <rFont val="Arial"/>
        <color rgb="FF000000"/>
        <sz val="6.0"/>
      </rPr>
      <t>00020964</t>
    </r>
  </si>
  <si>
    <r>
      <rPr>
        <rFont val="Arial"/>
        <color rgb="FF000000"/>
        <sz val="6.0"/>
      </rPr>
      <t>TAMPAO COM CORRENTE, EM LATAO, ENGATE RAPIDO 1 1/2", PARA INSTALACAO PREDIAL DE COMBATE A INCENDIO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</si>
  <si>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</si>
  <si>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</si>
  <si>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2.10.1.12</t>
    </r>
  </si>
  <si>
    <r>
      <rPr>
        <rFont val="Arial"/>
        <color rgb="FF000000"/>
        <sz val="6.0"/>
      </rPr>
      <t>88248</t>
    </r>
  </si>
  <si>
    <r>
      <rPr>
        <rFont val="Arial"/>
        <color rgb="FF000000"/>
        <sz val="6.0"/>
      </rPr>
      <t>AUXILIAR DE ENCANADOR OU BOMBEIRO HIDRÁULICO COM ENCARGOS COMPLEMENTARES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</si>
  <si>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</si>
  <si>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</si>
  <si>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color rgb="FF000000"/>
        <sz val="6.0"/>
      </rPr>
      <t>2.10.1.13</t>
    </r>
  </si>
  <si>
    <r>
      <rPr>
        <rFont val="Arial"/>
        <color rgb="FF000000"/>
        <sz val="6.0"/>
      </rPr>
      <t>88267</t>
    </r>
  </si>
  <si>
    <r>
      <rPr>
        <rFont val="Arial"/>
        <color rgb="FF000000"/>
        <sz val="6.0"/>
      </rPr>
      <t>ENCANADOR OU BOMBEIRO HIDRÁULICO COM ENCARGOS COMPLEMENTARES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</si>
  <si>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</si>
  <si>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</si>
  <si>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color rgb="FF000000"/>
        <sz val="6.0"/>
      </rPr>
      <t>2.10.1.14</t>
    </r>
  </si>
  <si>
    <r>
      <rPr>
        <rFont val="Arial"/>
        <color rgb="FF000000"/>
        <sz val="6.0"/>
      </rPr>
      <t>00010885</t>
    </r>
  </si>
  <si>
    <r>
      <rPr>
        <rFont val="Arial"/>
        <color rgb="FF000000"/>
        <sz val="6.0"/>
      </rPr>
      <t>CAIXA DE INCENDIO/ABRIGO PARA MANGUEIRA, DE EMBUTIR/INTERNA, COM 90 X 60 X 17 CM, EM CHAPA DE ACO, PORTA COM VENTILACAO, VISOR COM A INSCRICAO "INCENDIO", SUPORTE/CESTA INTERNA PARA A MANGUEIRA, PINTURA ELETROSTATICA VERMELHA *** USAR PROFUNDIDADE DE 30 CM 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</si>
  <si>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</si>
  <si>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</si>
  <si>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2.10.1.15</t>
    </r>
  </si>
  <si>
    <r>
      <rPr>
        <rFont val="Arial"/>
        <color rgb="FF000000"/>
        <sz val="6.0"/>
      </rPr>
      <t>00006308</t>
    </r>
  </si>
  <si>
    <r>
      <rPr>
        <rFont val="Arial"/>
        <color rgb="FF000000"/>
        <sz val="6.0"/>
      </rPr>
      <t>TE DE REDUCAO DE FERRO GALVANIZADO, COM ROSCA BSP, DE 2 1/2" X 1 1/2"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</si>
  <si>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</si>
  <si>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</si>
  <si>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b/>
        <color rgb="FF000000"/>
        <sz val="6.0"/>
      </rPr>
      <t>2.10.2</t>
    </r>
  </si>
  <si>
    <r>
      <rPr>
        <rFont val="Arial"/>
        <b/>
        <color rgb="FF000000"/>
        <sz val="7.0"/>
      </rPr>
      <t>HIDRANTE</t>
    </r>
  </si>
  <si>
    <r>
      <rPr>
        <rFont val="Arial"/>
        <color rgb="FF000000"/>
        <sz val="6.0"/>
      </rPr>
      <t>2.10.2.1</t>
    </r>
  </si>
  <si>
    <r>
      <rPr>
        <rFont val="Arial"/>
        <color rgb="FF000000"/>
        <sz val="6.0"/>
      </rPr>
      <t>92367</t>
    </r>
  </si>
  <si>
    <r>
      <rPr>
        <rFont val="Arial"/>
        <color rgb="FF000000"/>
        <sz val="6.0"/>
      </rPr>
      <t>TUBO DE AÇO GALVANIZADO COM COSTURA, CLASSE MÉDIA, DN 65 (2 1/2"), CONEXÃO ROSQUEADA, INSTALADO EM REDE DE ALIMENTAÇÃO PARA HIDRANTE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</si>
  <si>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</si>
  <si>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</si>
  <si>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2.10.2.2</t>
    </r>
  </si>
  <si>
    <r>
      <rPr>
        <rFont val="Arial"/>
        <color rgb="FF000000"/>
        <sz val="6.0"/>
      </rPr>
      <t>92678</t>
    </r>
  </si>
  <si>
    <r>
      <rPr>
        <rFont val="Arial"/>
        <color rgb="FF000000"/>
        <sz val="6.0"/>
      </rPr>
      <t>JOELHO 90 GRAUS, EM FERRO GALVANIZADO, CONEXÃO ROSQUEADA, DN 65 (2 1/2"), INSTALADO EM REDE DE ALIMENTAÇÃO PARA SPRINKLER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</si>
  <si>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</si>
  <si>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</si>
  <si>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2.10.2.3</t>
    </r>
  </si>
  <si>
    <r>
      <rPr>
        <rFont val="Arial"/>
        <color rgb="FF000000"/>
        <sz val="6.0"/>
      </rPr>
      <t>92666</t>
    </r>
  </si>
  <si>
    <r>
      <rPr>
        <rFont val="Arial"/>
        <color rgb="FF000000"/>
        <sz val="6.0"/>
      </rPr>
      <t>LUVA, EM FERRO GALVANIZADO, CONEXÃO ROSQUEADA, DN 65 (2 1/2"), INSTALADO EM REDE DE ALIMENTAÇÃO PARA SPRINKLER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</si>
  <si>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</si>
  <si>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</si>
  <si>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2.10.2.4</t>
    </r>
  </si>
  <si>
    <r>
      <rPr>
        <rFont val="Arial"/>
        <color rgb="FF000000"/>
        <sz val="6.0"/>
      </rPr>
      <t>92642</t>
    </r>
  </si>
  <si>
    <r>
      <rPr>
        <rFont val="Arial"/>
        <color rgb="FF000000"/>
        <sz val="6.0"/>
      </rPr>
      <t>TÊ, EM FERRO GALVANIZADO, CONEXÃO ROSQUEADA, DN 65 (2 1/2"), INSTALADO EM REDE DE ALIMENTAÇÃO PARA HIDRANTE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</si>
  <si>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</si>
  <si>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</si>
  <si>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2.10.2.5</t>
    </r>
  </si>
  <si>
    <r>
      <rPr>
        <rFont val="Arial"/>
        <color rgb="FF000000"/>
        <sz val="6.0"/>
      </rPr>
      <t>92665</t>
    </r>
  </si>
  <si>
    <r>
      <rPr>
        <rFont val="Arial"/>
        <color rgb="FF000000"/>
        <sz val="6.0"/>
      </rPr>
      <t>NIPLE, EM FERRO GALVANIZADO, CONEXÃO ROSQUEADA, DN 65 (2 1/2"), INSTALADO EM REDE DE ALIMENTAÇÃO PARA SPRINKLER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</si>
  <si>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</si>
  <si>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</si>
  <si>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2.10.2.6</t>
    </r>
  </si>
  <si>
    <r>
      <rPr>
        <rFont val="Arial"/>
        <color rgb="FF000000"/>
        <sz val="6.0"/>
      </rPr>
      <t>92896</t>
    </r>
  </si>
  <si>
    <r>
      <rPr>
        <rFont val="Arial"/>
        <color rgb="FF000000"/>
        <sz val="6.0"/>
      </rPr>
      <t>UNIÃO, EM FERRO GALVANIZADO, DN 65 (2 1/2"), CONEXÃO ROSQUEADA, INSTALADO EM REDE DE ALIMENTAÇÃO PARA HIDRANTE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</si>
  <si>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</si>
  <si>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</si>
  <si>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2.10.2.7</t>
    </r>
  </si>
  <si>
    <r>
      <rPr>
        <rFont val="Arial"/>
        <color rgb="FF000000"/>
        <sz val="6.0"/>
      </rPr>
      <t>C2162</t>
    </r>
  </si>
  <si>
    <r>
      <rPr>
        <rFont val="Arial"/>
        <color rgb="FF000000"/>
        <sz val="6.0"/>
      </rPr>
      <t>REGISTRO DE GAVETA BRUTO D= 65mm (2 1/2")</t>
    </r>
  </si>
  <si>
    <r>
      <rPr>
        <rFont val="Arial"/>
        <color rgb="FF000000"/>
        <sz val="6.0"/>
      </rPr>
      <t>SEINFRA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</si>
  <si>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</si>
  <si>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2.10.2.8</t>
    </r>
  </si>
  <si>
    <r>
      <rPr>
        <rFont val="Arial"/>
        <color rgb="FF000000"/>
        <sz val="6.0"/>
      </rPr>
      <t>92906</t>
    </r>
  </si>
  <si>
    <r>
      <rPr>
        <rFont val="Arial"/>
        <color rgb="FF000000"/>
        <sz val="6.0"/>
      </rPr>
      <t>UNIÃO, EM FERRO GALVANIZADO, CONEXÃO ROSQUEADA, DN 25 (1"), INSTALADO EM RAMAIS E SUB-RAMAIS DE GÁS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</si>
  <si>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</si>
  <si>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</si>
  <si>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2.10.2.9</t>
    </r>
  </si>
  <si>
    <r>
      <rPr>
        <rFont val="Arial"/>
        <color rgb="FF000000"/>
        <sz val="6.0"/>
      </rPr>
      <t>99632</t>
    </r>
  </si>
  <si>
    <r>
      <rPr>
        <rFont val="Arial"/>
        <color rgb="FF000000"/>
        <sz val="6.0"/>
      </rPr>
      <t>VÁLVULA DE RETENÇÃO VERTICAL, DE BRONZE, ROSCÁVEL, 2" - FORNECIMENTO E INSTALAÇÃO. AF_01/2019 *** USAR DE 2 1/2" 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</si>
  <si>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</si>
  <si>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</si>
  <si>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2.10.2.10</t>
    </r>
  </si>
  <si>
    <r>
      <rPr>
        <rFont val="Arial"/>
        <color rgb="FF000000"/>
        <sz val="6.0"/>
      </rPr>
      <t>99629</t>
    </r>
  </si>
  <si>
    <r>
      <rPr>
        <rFont val="Arial"/>
        <color rgb="FF000000"/>
        <sz val="6.0"/>
      </rPr>
      <t>VÁLVULA DE RETENÇÃO VERTICAL, DE BRONZE, ROSCÁVEL, 1" - FORNECIMENTO E INSTALAÇÃO. AF_08/2021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</si>
  <si>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</si>
  <si>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</si>
  <si>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2.10.2.11</t>
    </r>
  </si>
  <si>
    <r>
      <rPr>
        <rFont val="Arial"/>
        <color rgb="FF000000"/>
        <sz val="6.0"/>
      </rPr>
      <t>92369</t>
    </r>
  </si>
  <si>
    <r>
      <rPr>
        <rFont val="Arial"/>
        <color rgb="FF000000"/>
        <sz val="6.0"/>
      </rPr>
      <t>NIPLE, EM FERRO GALVANIZADO, DN 25 (1"), CONEXÃO ROSQUEADA, INSTALADO EM REDE DE ALIMENTAÇÃO PARA HIDRANTE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</si>
  <si>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</si>
  <si>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</si>
  <si>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2.10.2.12</t>
    </r>
  </si>
  <si>
    <r>
      <rPr>
        <rFont val="Arial"/>
        <color rgb="FF000000"/>
        <sz val="6.0"/>
      </rPr>
      <t>95250</t>
    </r>
  </si>
  <si>
    <r>
      <rPr>
        <rFont val="Arial"/>
        <color rgb="FF000000"/>
        <sz val="6.0"/>
      </rPr>
      <t>VÁLVULA DE ESFERA BRUTA, BRONZE, ROSCÁVEL, 1'', INSTALADO EM RESERVAÇÃO DE ÁGUA DE EDIFICAÇÃO QUE POSSUA RESERVATÓRIO DE FIBRA/FIBROCIMENTO - FORNECIMENTO E INSTALAÇÃO. AF_06/2016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</si>
  <si>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</si>
  <si>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</si>
  <si>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2.10.2.13</t>
    </r>
  </si>
  <si>
    <r>
      <rPr>
        <rFont val="Arial"/>
        <color rgb="FF000000"/>
        <sz val="6.0"/>
      </rPr>
      <t>97498</t>
    </r>
  </si>
  <si>
    <r>
      <rPr>
        <rFont val="Arial"/>
        <color rgb="FF000000"/>
        <sz val="6.0"/>
      </rPr>
      <t>TUBO DE AÇO GALVANIZADO COM COSTURA, CLASSE MÉDIA, DN 25 (1"), CONEXÃO ROSQUEADA, INSTALADO EM REDE DE ALIMENTAÇÃO PARA HIDRANTE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</si>
  <si>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</si>
  <si>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</si>
  <si>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2.10.2.14</t>
    </r>
  </si>
  <si>
    <r>
      <rPr>
        <rFont val="Arial"/>
        <color rgb="FF000000"/>
        <sz val="6.0"/>
      </rPr>
      <t>92703</t>
    </r>
  </si>
  <si>
    <r>
      <rPr>
        <rFont val="Arial"/>
        <color rgb="FF000000"/>
        <sz val="6.0"/>
      </rPr>
      <t>JOELHO 90 GRAUS, EM FERRO GALVANIZADO, CONEXÃO ROSQUEADA, DN 25 (1"), INSTALADO EM RAMAIS E SUB-RAMAIS DE GÁS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</si>
  <si>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</si>
  <si>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</si>
  <si>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2.10.2.15</t>
    </r>
  </si>
  <si>
    <r>
      <rPr>
        <rFont val="Arial"/>
        <color rgb="FF000000"/>
        <sz val="6.0"/>
      </rPr>
      <t>10.90.32</t>
    </r>
  </si>
  <si>
    <r>
      <rPr>
        <rFont val="Arial"/>
        <color rgb="FF000000"/>
        <sz val="6.0"/>
      </rPr>
      <t>PRESSOSTATO TELEMECANIQUE XML B004, A2511</t>
    </r>
  </si>
  <si>
    <r>
      <rPr>
        <rFont val="Arial"/>
        <color rgb="FF000000"/>
        <sz val="6.0"/>
      </rPr>
      <t>SUDECAP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</si>
  <si>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</si>
  <si>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2.10.2.16</t>
    </r>
  </si>
  <si>
    <r>
      <rPr>
        <rFont val="Arial"/>
        <color rgb="FF000000"/>
        <sz val="6.0"/>
      </rPr>
      <t>00012899</t>
    </r>
  </si>
  <si>
    <r>
      <rPr>
        <rFont val="Arial"/>
        <color rgb="FF000000"/>
        <sz val="6.0"/>
      </rPr>
      <t>MANOMETRO COM CAIXA EM ACO PINTADO, ESCALA *10* KGF/CM2 (*10* BAR), DIAMETRO NOMINAL DE *63* MM, CONEXAO DE 1/4"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</si>
  <si>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</si>
  <si>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</si>
  <si>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2.10.2.17</t>
    </r>
  </si>
  <si>
    <r>
      <rPr>
        <rFont val="Arial"/>
        <color rgb="FF000000"/>
        <sz val="6.0"/>
      </rPr>
      <t>00007307</t>
    </r>
  </si>
  <si>
    <r>
      <rPr>
        <rFont val="Arial"/>
        <color rgb="FF000000"/>
        <sz val="6.0"/>
      </rPr>
      <t>FUNDO ANTICORROSIVO PARA METAIS FERROSOS (ZARCAO)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</si>
  <si>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</si>
  <si>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L</t>
    </r>
  </si>
  <si>
    <r>
      <rPr>
        <rFont val="Arial"/>
        <color rgb="FF000000"/>
        <sz val="6.0"/>
      </rPr>
      <t>2.10.2.18</t>
    </r>
  </si>
  <si>
    <r>
      <rPr>
        <rFont val="Arial"/>
        <color rgb="FF000000"/>
        <sz val="6.0"/>
      </rPr>
      <t>00007311</t>
    </r>
  </si>
  <si>
    <r>
      <rPr>
        <rFont val="Arial"/>
        <color rgb="FF000000"/>
        <sz val="6.0"/>
      </rPr>
      <t>TINTA ESMALTE SINTETICO PREMIUM ACETINADO *** COR VERMELHO INCÊNDIO 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</si>
  <si>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</si>
  <si>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L</t>
    </r>
  </si>
  <si>
    <r>
      <rPr>
        <rFont val="Arial"/>
        <color rgb="FF000000"/>
        <sz val="6.0"/>
      </rPr>
      <t>2.10.2.19</t>
    </r>
  </si>
  <si>
    <r>
      <rPr>
        <rFont val="Arial"/>
        <color rgb="FF000000"/>
        <sz val="6.0"/>
      </rPr>
      <t>88310</t>
    </r>
  </si>
  <si>
    <r>
      <rPr>
        <rFont val="Arial"/>
        <color rgb="FF000000"/>
        <sz val="6.0"/>
      </rPr>
      <t>PINTOR COM ENCARGOS COMPLEMENTARES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</si>
  <si>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</si>
  <si>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</si>
  <si>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color rgb="FF000000"/>
        <sz val="6.0"/>
      </rPr>
      <t>2.10.2.20</t>
    </r>
  </si>
  <si>
    <r>
      <rPr>
        <rFont val="Arial"/>
        <color rgb="FF000000"/>
        <sz val="6.0"/>
      </rPr>
      <t>00001791</t>
    </r>
  </si>
  <si>
    <r>
      <rPr>
        <rFont val="Arial"/>
        <color rgb="FF000000"/>
        <sz val="6.0"/>
      </rPr>
      <t>CURVA 90 GRAUS DE FERRO GALVANIZADO, COM ROSCA BSP FEMEA, DE 2 1/2" *** HIDRANTE DE RECALQUE 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</si>
  <si>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</si>
  <si>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</si>
  <si>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2.10.2.21</t>
    </r>
  </si>
  <si>
    <r>
      <rPr>
        <rFont val="Arial"/>
        <color rgb="FF000000"/>
        <sz val="6.0"/>
      </rPr>
      <t>92896</t>
    </r>
  </si>
  <si>
    <r>
      <rPr>
        <rFont val="Arial"/>
        <color rgb="FF000000"/>
        <sz val="6.0"/>
      </rPr>
      <t>UNIÃO, EM FERRO GALVANIZADO, DN 65 (2 1/2"), CONEXÃO ROSQUEADA, INSTALADO EM REDE DE ALIMENTAÇÃO PARA HIDRANTE - FORNECIMENTO E INSTALAÇÃO. AF_12/2015 *** HIDRANTE DE RECALQUE 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</si>
  <si>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</si>
  <si>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</si>
  <si>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2.10.2.22</t>
    </r>
  </si>
  <si>
    <r>
      <rPr>
        <rFont val="Arial"/>
        <color rgb="FF000000"/>
        <sz val="6.0"/>
      </rPr>
      <t>00010904</t>
    </r>
  </si>
  <si>
    <r>
      <rPr>
        <rFont val="Arial"/>
        <color rgb="FF000000"/>
        <sz val="6.0"/>
      </rPr>
      <t>REGISTRO OU VALVULA GLOBO ANGULAR EM LATAO, PARA HIDRANTES EM INSTALACAO PREDIAL DE INCENDIO, 45 GRAUS, DIAMETRO DE 2 1/2", COM VOLANTE, CLASSE DE PRESSAO DE ATE 200 PSI ***HIDRANTE DE RECALQUE***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</si>
  <si>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</si>
  <si>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</si>
  <si>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2.10.2.23</t>
    </r>
  </si>
  <si>
    <r>
      <rPr>
        <rFont val="Arial"/>
        <color rgb="FF000000"/>
        <sz val="6.0"/>
      </rPr>
      <t>S01510</t>
    </r>
  </si>
  <si>
    <r>
      <rPr>
        <rFont val="Arial"/>
        <color rgb="FF000000"/>
        <sz val="6.0"/>
      </rPr>
      <t>Fornecimento e instalação de adaptador storz para engate rápido 2 1/2" x 2 1/2" com tampão e corrente (incêndio) *** HIDRANTE DE RECALQUE ***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</si>
  <si>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</si>
  <si>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</si>
  <si>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2.10.2.24</t>
    </r>
  </si>
  <si>
    <r>
      <rPr>
        <rFont val="Arial"/>
        <color rgb="FF000000"/>
        <sz val="6.0"/>
      </rPr>
      <t>00006308</t>
    </r>
  </si>
  <si>
    <r>
      <rPr>
        <rFont val="Arial"/>
        <color rgb="FF000000"/>
        <sz val="6.0"/>
      </rPr>
      <t>TE DE REDUCAO DE FERRO GALVANIZADO, COM ROSCA BSP, DE 2 1/2" X 1 1/2" *** USAR DE 2 1/2" X 1" 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</si>
  <si>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</si>
  <si>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</si>
  <si>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2.10.2.25</t>
    </r>
  </si>
  <si>
    <r>
      <rPr>
        <rFont val="Arial"/>
        <color rgb="FF000000"/>
        <sz val="6.0"/>
      </rPr>
      <t>00037556</t>
    </r>
  </si>
  <si>
    <r>
      <rPr>
        <rFont val="Arial"/>
        <color rgb="FF000000"/>
        <sz val="6.0"/>
      </rPr>
      <t>PLACA DE SINALIZACAO DE SEGURANCA CONTRA INCENDIO, FOTOLUMINESCENTE, QUADRADA, *20 X 20* CM, EM PVC *2* MM ANTI-CHAMAS (SIMBOLOS, CORES E PICTOGRAMAS CONFORME NBR 13434) ***HIDRANTE***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</si>
  <si>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</si>
  <si>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</si>
  <si>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2.10.2.26</t>
    </r>
  </si>
  <si>
    <r>
      <rPr>
        <rFont val="Arial"/>
        <color rgb="FF000000"/>
        <sz val="6.0"/>
      </rPr>
      <t>00037556</t>
    </r>
  </si>
  <si>
    <r>
      <rPr>
        <rFont val="Arial"/>
        <color rgb="FF000000"/>
        <sz val="6.0"/>
      </rPr>
      <t>PLACA DE SINALIZACAO DE SEGURANCA CONTRA INCENDIO, FOTOLUMINESCENTE, QUADRADA, *20 X 20* CM, EM PVC *2* MM ANTI-CHAMAS (SIMBOLOS, CORES E PICTOGRAMAS CONFORME NBR 13434) ***MANGOTE***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</si>
  <si>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</si>
  <si>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</si>
  <si>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2.10.2.27</t>
    </r>
  </si>
  <si>
    <r>
      <rPr>
        <rFont val="Arial"/>
        <color rgb="FF000000"/>
        <sz val="6.0"/>
      </rPr>
      <t>100861</t>
    </r>
  </si>
  <si>
    <r>
      <rPr>
        <rFont val="Arial"/>
        <color rgb="FF000000"/>
        <sz val="6.0"/>
      </rPr>
      <t>SUPORTE MÃO FRANCESA EM AÇO, ABAS IGUAIS 30 CM, CAPACIDADE MINIMA 60 KG, BRANCO - FORNECIMENTO E INSTALAÇÃO. AF_01/2020 *** SUPORTE TUBULAÇÃO 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</si>
  <si>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</si>
  <si>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</si>
  <si>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2.10.2.28</t>
    </r>
  </si>
  <si>
    <r>
      <rPr>
        <rFont val="Arial"/>
        <color rgb="FF000000"/>
        <sz val="6.0"/>
      </rPr>
      <t>070356</t>
    </r>
  </si>
  <si>
    <r>
      <rPr>
        <rFont val="Arial"/>
        <color rgb="FF000000"/>
        <sz val="6.0"/>
      </rPr>
      <t>BRACADEIRA METALICA TIPO "U" DIAM. 2.1/2" *** SUPORTE TUBULAÇÃO ***</t>
    </r>
  </si>
  <si>
    <r>
      <rPr>
        <rFont val="Arial"/>
        <color rgb="FF000000"/>
        <sz val="6.0"/>
      </rPr>
      <t>GOINFRA CIVIL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</si>
  <si>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</si>
  <si>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2.10.2.29</t>
    </r>
  </si>
  <si>
    <r>
      <rPr>
        <rFont val="Arial"/>
        <color rgb="FF000000"/>
        <sz val="6.0"/>
      </rPr>
      <t>00011964</t>
    </r>
  </si>
  <si>
    <r>
      <rPr>
        <rFont val="Arial"/>
        <color rgb="FF000000"/>
        <sz val="6.0"/>
      </rPr>
      <t>PARAFUSO DE ACO ZINCADO, TIPO CHUMBADOR PARABOLT, DIAMETRO 3/8", COMPRIMENTO 75 MM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</si>
  <si>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</si>
  <si>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</si>
  <si>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2.10.2.30</t>
    </r>
  </si>
  <si>
    <r>
      <rPr>
        <rFont val="Arial"/>
        <color rgb="FF000000"/>
        <sz val="6.0"/>
      </rPr>
      <t>88267</t>
    </r>
  </si>
  <si>
    <r>
      <rPr>
        <rFont val="Arial"/>
        <color rgb="FF000000"/>
        <sz val="6.0"/>
      </rPr>
      <t>ENCANADOR OU BOMBEIRO HIDRÁULICO COM ENCARGOS COMPLEMENTARES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</si>
  <si>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</si>
  <si>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</si>
  <si>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color rgb="FF000000"/>
        <sz val="6.0"/>
      </rPr>
      <t>2.10.2.31</t>
    </r>
  </si>
  <si>
    <r>
      <rPr>
        <rFont val="Arial"/>
        <color rgb="FF000000"/>
        <sz val="6.0"/>
      </rPr>
      <t>88248</t>
    </r>
  </si>
  <si>
    <r>
      <rPr>
        <rFont val="Arial"/>
        <color rgb="FF000000"/>
        <sz val="6.0"/>
      </rPr>
      <t>AUXILIAR DE ENCANADOR OU BOMBEIRO HIDRÁULICO COM ENCARGOS COMPLEMENTARES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</si>
  <si>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</si>
  <si>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</si>
  <si>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color rgb="FF000000"/>
        <sz val="6.0"/>
      </rPr>
      <t>2.10.2.32</t>
    </r>
  </si>
  <si>
    <r>
      <rPr>
        <rFont val="Arial"/>
        <color rgb="FF000000"/>
        <sz val="6.0"/>
      </rPr>
      <t>I1799</t>
    </r>
  </si>
  <si>
    <r>
      <rPr>
        <rFont val="Arial"/>
        <color rgb="FF000000"/>
        <sz val="6.0"/>
      </rPr>
      <t>REGISTRO DE GAVETA BRUTO 25MM (1')</t>
    </r>
  </si>
  <si>
    <r>
      <rPr>
        <rFont val="Arial"/>
        <color rgb="FF000000"/>
        <sz val="6.0"/>
      </rPr>
      <t>SEINFRA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</si>
  <si>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</si>
  <si>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2.10.2.33</t>
    </r>
  </si>
  <si>
    <r>
      <rPr>
        <rFont val="Arial"/>
        <color rgb="FF000000"/>
        <sz val="6.0"/>
      </rPr>
      <t>00000770</t>
    </r>
  </si>
  <si>
    <r>
      <rPr>
        <rFont val="Arial"/>
        <color rgb="FF000000"/>
        <sz val="6.0"/>
      </rPr>
      <t>BUCHA DE REDUCAO DE FERRO GALVANIZADO, COM ROSCA BSP, DE 1/2" X 1/4"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</si>
  <si>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</si>
  <si>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</si>
  <si>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2.10.2.34</t>
    </r>
  </si>
  <si>
    <r>
      <rPr>
        <rFont val="Arial"/>
        <color rgb="FF000000"/>
        <sz val="6.0"/>
      </rPr>
      <t>00006320</t>
    </r>
  </si>
  <si>
    <r>
      <rPr>
        <rFont val="Arial"/>
        <color rgb="FF000000"/>
        <sz val="6.0"/>
      </rPr>
      <t>TE DE REDUCAO DE FERRO GALVANIZADO, COM ROSCA BSP, DE 1" X 1/2"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</si>
  <si>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</si>
  <si>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</si>
  <si>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2.10.2.35</t>
    </r>
  </si>
  <si>
    <r>
      <rPr>
        <rFont val="Arial"/>
        <color rgb="FF000000"/>
        <sz val="6.0"/>
      </rPr>
      <t>94764</t>
    </r>
  </si>
  <si>
    <r>
      <rPr>
        <rFont val="Arial"/>
        <color rgb="FF000000"/>
        <sz val="6.0"/>
      </rPr>
      <t>ADAPTADOR COM FLANGE E ANEL DE VEDAÇÃO, CPVC, ROSCÁVEL, DN 15 MM, INSTALADO EM RESERVAÇÃO PREDIAL DE ÁGUA - FORNECIMENTO E INSTALAÇÃO. AF_04/2024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</si>
  <si>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</si>
  <si>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</si>
  <si>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b/>
        <color rgb="FF000000"/>
        <sz val="6.0"/>
      </rPr>
      <t>2.11</t>
    </r>
  </si>
  <si>
    <r>
      <rPr>
        <rFont val="Arial"/>
        <b/>
        <color rgb="FF000000"/>
        <sz val="7.0"/>
      </rPr>
      <t>SERVIÇOS EXTRAS</t>
    </r>
  </si>
  <si>
    <r>
      <rPr>
        <rFont val="Arial"/>
        <color rgb="FF000000"/>
        <sz val="6.0"/>
      </rPr>
      <t>2.11.1</t>
    </r>
  </si>
  <si>
    <r>
      <rPr>
        <rFont val="Arial"/>
        <color rgb="FF000000"/>
        <sz val="6.0"/>
      </rPr>
      <t>02.06.030</t>
    </r>
  </si>
  <si>
    <r>
      <rPr>
        <rFont val="Arial"/>
        <color rgb="FF000000"/>
        <sz val="6.0"/>
      </rPr>
      <t>Locação de plataforma elevatória articulada, com altura aproximada de 12,5m, capacidade de carga de 227 kg, elétrica</t>
    </r>
  </si>
  <si>
    <r>
      <rPr>
        <rFont val="Arial"/>
        <color rgb="FF000000"/>
        <sz val="6.0"/>
      </rPr>
      <t>SP Obras</t>
    </r>
  </si>
  <si>
    <r>
      <rPr>
        <rFont val="Arial"/>
        <color rgb="FF000000"/>
        <sz val="6.0"/>
      </rPr>
      <t>UNMES</t>
    </r>
  </si>
  <si>
    <r>
      <rPr>
        <rFont val="Arial"/>
        <color rgb="FF000000"/>
        <sz val="6.0"/>
      </rPr>
      <t>2.11.2</t>
    </r>
  </si>
  <si>
    <r>
      <rPr>
        <rFont val="Arial"/>
        <color rgb="FF000000"/>
        <sz val="6.0"/>
      </rPr>
      <t>88309</t>
    </r>
  </si>
  <si>
    <r>
      <rPr>
        <rFont val="Arial"/>
        <color rgb="FF000000"/>
        <sz val="6.0"/>
      </rPr>
      <t>PEDREIRO COM ENCARGOS COMPLEMENTARES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</si>
  <si>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</si>
  <si>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</si>
  <si>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color rgb="FF000000"/>
        <sz val="6.0"/>
      </rPr>
      <t>2.11.3</t>
    </r>
  </si>
  <si>
    <r>
      <rPr>
        <rFont val="Arial"/>
        <color rgb="FF000000"/>
        <sz val="6.0"/>
      </rPr>
      <t>S03642</t>
    </r>
  </si>
  <si>
    <r>
      <rPr>
        <rFont val="Arial"/>
        <color rgb="FF000000"/>
        <sz val="6.0"/>
      </rPr>
      <t>Lona plástica preta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</si>
  <si>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</si>
  <si>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</si>
  <si>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2.11.4</t>
    </r>
  </si>
  <si>
    <r>
      <rPr>
        <rFont val="Arial"/>
        <color rgb="FF000000"/>
        <sz val="6.0"/>
      </rPr>
      <t>32.20.020</t>
    </r>
  </si>
  <si>
    <r>
      <rPr>
        <rFont val="Arial"/>
        <color rgb="FF000000"/>
        <sz val="6.0"/>
      </rPr>
      <t>Aplicação de papel Kraft</t>
    </r>
  </si>
  <si>
    <r>
      <rPr>
        <rFont val="Arial"/>
        <color rgb="FF000000"/>
        <sz val="6.0"/>
      </rPr>
      <t>SP Obras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</si>
  <si>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</si>
  <si>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6.0"/>
      </rPr>
      <t>3</t>
    </r>
  </si>
  <si>
    <r>
      <rPr>
        <rFont val="Arial"/>
        <b/>
        <color rgb="FF000000"/>
        <sz val="7.0"/>
      </rPr>
      <t>SERVIÇOS FINAIS</t>
    </r>
  </si>
  <si>
    <r>
      <rPr>
        <rFont val="Arial"/>
        <color rgb="FF000000"/>
        <sz val="6.0"/>
      </rPr>
      <t>3.1</t>
    </r>
  </si>
  <si>
    <r>
      <rPr>
        <rFont val="Arial"/>
        <color rgb="FF000000"/>
        <sz val="6.0"/>
      </rPr>
      <t>55.01.020</t>
    </r>
  </si>
  <si>
    <r>
      <rPr>
        <rFont val="Arial"/>
        <color rgb="FF000000"/>
        <sz val="6.0"/>
      </rPr>
      <t>Limpeza final da obra</t>
    </r>
  </si>
  <si>
    <r>
      <rPr>
        <rFont val="Arial"/>
        <color rgb="FF000000"/>
        <sz val="6.0"/>
      </rPr>
      <t>SP Obras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</si>
  <si>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</si>
  <si>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5.0"/>
      </rPr>
      <t>VALOR BDI TOTAL:</t>
    </r>
  </si>
  <si>
    <r>
      <rPr>
        <rFont val="Arial"/>
        <b/>
        <color rgb="FF000000"/>
        <sz val="5.0"/>
      </rPr>
      <t>VALOR ORÇAMENTO:</t>
    </r>
  </si>
  <si>
    <r>
      <rPr>
        <rFont val="Arial"/>
        <b/>
        <color rgb="FF000000"/>
        <sz val="5.0"/>
      </rPr>
      <t>VALOR TOTAL: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</si>
</sst>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\R\$\ #,##0.00"/>
    <numFmt numFmtId="165" formatCode="#,##0.00%"/>
  </numFmts>
  <fonts count="21">
    <font>
      <sz val="11.0"/>
      <color theme="1"/>
      <name val="Calibri"/>
      <scheme val="minor"/>
    </font>
    <font>
      <sz val="11.0"/>
      <color theme="1"/>
      <name val="Calibri"/>
    </font>
    <font/>
    <font>
      <b/>
      <sz val="17.0"/>
      <color rgb="FFFF0000"/>
      <name val="Calibri"/>
    </font>
    <font>
      <b/>
      <sz val="20.0"/>
      <color theme="1"/>
      <name val="Calibri"/>
    </font>
    <font>
      <b/>
      <sz val="6.0"/>
      <color rgb="FF000000"/>
      <name val="Arial"/>
    </font>
    <font>
      <b/>
      <sz val="20.0"/>
      <color rgb="FF000000"/>
      <name val="Calibri"/>
    </font>
    <font>
      <b/>
      <sz val="8.0"/>
      <color theme="1"/>
      <name val="Arial"/>
    </font>
    <font>
      <b/>
      <sz val="5.0"/>
      <color rgb="FF000000"/>
      <name val="Arial"/>
    </font>
    <font>
      <b/>
      <sz val="7.0"/>
      <color rgb="FF000000"/>
      <name val="Arial"/>
    </font>
    <font>
      <b/>
      <color theme="1"/>
      <name val="Calibri"/>
      <scheme val="minor"/>
    </font>
    <font>
      <sz val="6.0"/>
      <color rgb="FF000000"/>
      <name val="Arial"/>
    </font>
    <font>
      <color theme="1"/>
      <name val="Calibri"/>
      <scheme val="minor"/>
    </font>
    <font>
      <sz val="9.0"/>
      <color theme="1"/>
      <name val="SansSerif"/>
    </font>
    <font>
      <sz val="7.0"/>
      <color theme="1"/>
      <name val="SansSerif"/>
    </font>
    <font>
      <sz val="7.0"/>
      <color theme="1"/>
      <name val="Arial"/>
    </font>
    <font>
      <sz val="5.0"/>
      <color theme="1"/>
      <name val="Arial"/>
    </font>
    <font>
      <b/>
      <sz val="5.0"/>
      <color theme="1"/>
      <name val="Arial"/>
    </font>
    <font>
      <b/>
      <sz val="7.0"/>
      <color theme="1"/>
      <name val="Arial"/>
    </font>
    <font>
      <sz val="6.0"/>
      <color theme="1"/>
      <name val="SansSerif"/>
    </font>
    <font>
      <color rgb="FFFF0000"/>
      <name val="Calibri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9BBB59"/>
        <bgColor rgb="FF9BBB59"/>
      </patternFill>
    </fill>
    <fill>
      <patternFill patternType="solid">
        <fgColor rgb="FFFF0000"/>
        <bgColor rgb="FFFF0000"/>
      </patternFill>
    </fill>
    <fill>
      <patternFill patternType="solid">
        <fgColor rgb="FFCCCCCC"/>
        <bgColor rgb="FFCCCCCC"/>
      </patternFill>
    </fill>
    <fill>
      <patternFill patternType="solid">
        <fgColor rgb="FFDFDFDF"/>
        <bgColor rgb="FFDFDFDF"/>
      </patternFill>
    </fill>
  </fills>
  <borders count="23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wrapText="1"/>
    </xf>
    <xf borderId="2" fillId="0" fontId="2" numFmtId="0" xfId="0" applyBorder="1" applyFont="1"/>
    <xf borderId="3" fillId="0" fontId="2" numFmtId="0" xfId="0" applyBorder="1" applyFont="1"/>
    <xf borderId="0" fillId="3" fontId="3" numFmtId="0" xfId="0" applyAlignment="1" applyFill="1" applyFont="1">
      <alignment horizontal="center" shrinkToFit="0" vertical="bottom" wrapText="1"/>
    </xf>
    <xf borderId="0" fillId="4" fontId="4" numFmtId="0" xfId="0" applyAlignment="1" applyFill="1" applyFont="1">
      <alignment horizontal="center" shrinkToFit="0" vertical="bottom" wrapText="1"/>
    </xf>
    <xf borderId="0" fillId="0" fontId="5" numFmtId="0" xfId="0" applyAlignment="1" applyFont="1">
      <alignment horizontal="center" shrinkToFit="0" vertical="center" wrapText="1"/>
    </xf>
    <xf borderId="0" fillId="5" fontId="6" numFmtId="10" xfId="0" applyAlignment="1" applyFill="1" applyFont="1" applyNumberFormat="1">
      <alignment horizontal="center" readingOrder="0" shrinkToFit="0" vertical="bottom" wrapText="0"/>
    </xf>
    <xf borderId="0" fillId="4" fontId="4" numFmtId="164" xfId="0" applyAlignment="1" applyFont="1" applyNumberFormat="1">
      <alignment horizontal="center" shrinkToFit="0" vertical="bottom" wrapText="1"/>
    </xf>
    <xf borderId="4" fillId="6" fontId="5" numFmtId="0" xfId="0" applyAlignment="1" applyBorder="1" applyFill="1" applyFont="1">
      <alignment horizontal="center" shrinkToFit="0" vertical="center" wrapText="1"/>
    </xf>
    <xf borderId="5" fillId="6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4" fillId="3" fontId="7" numFmtId="0" xfId="0" applyAlignment="1" applyBorder="1" applyFont="1">
      <alignment horizontal="center" shrinkToFit="0" vertical="bottom" wrapText="1"/>
    </xf>
    <xf borderId="4" fillId="4" fontId="7" numFmtId="0" xfId="0" applyAlignment="1" applyBorder="1" applyFont="1">
      <alignment horizontal="center" shrinkToFit="0" vertical="bottom" wrapText="1"/>
    </xf>
    <xf borderId="7" fillId="0" fontId="2" numFmtId="0" xfId="0" applyBorder="1" applyFont="1"/>
    <xf borderId="8" fillId="6" fontId="8" numFmtId="0" xfId="0" applyAlignment="1" applyBorder="1" applyFont="1">
      <alignment horizontal="center" shrinkToFit="0" vertical="center" wrapText="1"/>
    </xf>
    <xf borderId="8" fillId="0" fontId="5" numFmtId="0" xfId="0" applyAlignment="1" applyBorder="1" applyFont="1">
      <alignment horizontal="left" shrinkToFit="0" vertical="center" wrapText="1"/>
    </xf>
    <xf borderId="5" fillId="0" fontId="9" numFmtId="0" xfId="0" applyAlignment="1" applyBorder="1" applyFont="1">
      <alignment horizontal="left" shrinkToFit="0" vertical="center" wrapText="1"/>
    </xf>
    <xf borderId="9" fillId="0" fontId="2" numFmtId="0" xfId="0" applyBorder="1" applyFont="1"/>
    <xf borderId="8" fillId="0" fontId="5" numFmtId="164" xfId="0" applyAlignment="1" applyBorder="1" applyFont="1" applyNumberFormat="1">
      <alignment horizontal="right" shrinkToFit="0" vertical="center" wrapText="1"/>
    </xf>
    <xf borderId="0" fillId="3" fontId="10" numFmtId="10" xfId="0" applyFont="1" applyNumberFormat="1"/>
    <xf borderId="0" fillId="4" fontId="10" numFmtId="164" xfId="0" applyFont="1" applyNumberFormat="1"/>
    <xf borderId="8" fillId="0" fontId="11" numFmtId="0" xfId="0" applyAlignment="1" applyBorder="1" applyFont="1">
      <alignment horizontal="left" shrinkToFit="0" vertical="center" wrapText="1"/>
    </xf>
    <xf borderId="8" fillId="0" fontId="11" numFmtId="0" xfId="0" applyAlignment="1" applyBorder="1" applyFont="1">
      <alignment horizontal="center" shrinkToFit="0" vertical="center" wrapText="1"/>
    </xf>
    <xf borderId="8" fillId="0" fontId="11" numFmtId="4" xfId="0" applyAlignment="1" applyBorder="1" applyFont="1" applyNumberFormat="1">
      <alignment horizontal="right" shrinkToFit="0" vertical="center" wrapText="1"/>
    </xf>
    <xf borderId="8" fillId="0" fontId="11" numFmtId="164" xfId="0" applyAlignment="1" applyBorder="1" applyFont="1" applyNumberFormat="1">
      <alignment horizontal="right" shrinkToFit="0" vertical="center" wrapText="1"/>
    </xf>
    <xf borderId="0" fillId="3" fontId="12" numFmtId="10" xfId="0" applyFont="1" applyNumberFormat="1"/>
    <xf borderId="0" fillId="4" fontId="12" numFmtId="164" xfId="0" applyFont="1" applyNumberFormat="1"/>
    <xf borderId="0" fillId="0" fontId="1" numFmtId="0" xfId="0" applyFont="1"/>
    <xf borderId="8" fillId="7" fontId="13" numFmtId="0" xfId="0" applyAlignment="1" applyBorder="1" applyFill="1" applyFont="1">
      <alignment horizontal="center" shrinkToFit="0" wrapText="1"/>
    </xf>
    <xf borderId="5" fillId="7" fontId="13" numFmtId="0" xfId="0" applyAlignment="1" applyBorder="1" applyFont="1">
      <alignment horizontal="center" shrinkToFit="0" wrapText="1"/>
    </xf>
    <xf borderId="8" fillId="7" fontId="14" numFmtId="0" xfId="0" applyAlignment="1" applyBorder="1" applyFont="1">
      <alignment horizontal="center" shrinkToFit="0" wrapText="1"/>
    </xf>
    <xf borderId="4" fillId="0" fontId="14" numFmtId="0" xfId="0" applyAlignment="1" applyBorder="1" applyFont="1">
      <alignment shrinkToFit="0" wrapText="1"/>
    </xf>
    <xf borderId="4" fillId="0" fontId="15" numFmtId="0" xfId="0" applyAlignment="1" applyBorder="1" applyFont="1">
      <alignment shrinkToFit="0" wrapText="1"/>
    </xf>
    <xf borderId="4" fillId="0" fontId="15" numFmtId="164" xfId="0" applyAlignment="1" applyBorder="1" applyFont="1" applyNumberFormat="1">
      <alignment horizontal="right" shrinkToFit="0" wrapText="1"/>
    </xf>
    <xf borderId="4" fillId="0" fontId="16" numFmtId="165" xfId="0" applyAlignment="1" applyBorder="1" applyFont="1" applyNumberFormat="1">
      <alignment horizontal="right" shrinkToFit="0" wrapText="1"/>
    </xf>
    <xf borderId="10" fillId="0" fontId="16" numFmtId="165" xfId="0" applyAlignment="1" applyBorder="1" applyFont="1" applyNumberFormat="1">
      <alignment horizontal="right" shrinkToFit="0" wrapText="1"/>
    </xf>
    <xf borderId="11" fillId="0" fontId="2" numFmtId="0" xfId="0" applyBorder="1" applyFont="1"/>
    <xf borderId="4" fillId="0" fontId="17" numFmtId="165" xfId="0" applyAlignment="1" applyBorder="1" applyFont="1" applyNumberFormat="1">
      <alignment horizontal="right" shrinkToFit="0" wrapText="1"/>
    </xf>
    <xf borderId="8" fillId="7" fontId="15" numFmtId="164" xfId="0" applyAlignment="1" applyBorder="1" applyFont="1" applyNumberFormat="1">
      <alignment horizontal="right" shrinkToFit="0" wrapText="1"/>
    </xf>
    <xf borderId="5" fillId="7" fontId="15" numFmtId="164" xfId="0" applyAlignment="1" applyBorder="1" applyFont="1" applyNumberFormat="1">
      <alignment horizontal="right" shrinkToFit="0" wrapText="1"/>
    </xf>
    <xf borderId="8" fillId="0" fontId="18" numFmtId="164" xfId="0" applyAlignment="1" applyBorder="1" applyFont="1" applyNumberFormat="1">
      <alignment horizontal="right" shrinkToFit="0" wrapText="1"/>
    </xf>
    <xf borderId="4" fillId="0" fontId="1" numFmtId="0" xfId="0" applyBorder="1" applyFont="1"/>
    <xf borderId="10" fillId="0" fontId="1" numFmtId="0" xfId="0" applyBorder="1" applyFont="1"/>
    <xf borderId="11" fillId="0" fontId="1" numFmtId="0" xfId="0" applyBorder="1" applyFont="1"/>
    <xf borderId="7" fillId="0" fontId="1" numFmtId="0" xfId="0" applyBorder="1" applyFont="1"/>
    <xf borderId="12" fillId="0" fontId="1" numFmtId="0" xfId="0" applyBorder="1" applyFont="1"/>
    <xf borderId="13" fillId="0" fontId="1" numFmtId="0" xfId="0" applyBorder="1" applyFont="1"/>
    <xf borderId="14" fillId="7" fontId="1" numFmtId="0" xfId="0" applyBorder="1" applyFont="1"/>
    <xf borderId="15" fillId="7" fontId="1" numFmtId="0" xfId="0" applyBorder="1" applyFont="1"/>
    <xf borderId="16" fillId="7" fontId="19" numFmtId="164" xfId="0" applyAlignment="1" applyBorder="1" applyFont="1" applyNumberFormat="1">
      <alignment horizontal="right" shrinkToFit="0" wrapText="1"/>
    </xf>
    <xf borderId="17" fillId="7" fontId="15" numFmtId="164" xfId="0" applyAlignment="1" applyBorder="1" applyFont="1" applyNumberFormat="1">
      <alignment horizontal="right" shrinkToFit="0" wrapText="1"/>
    </xf>
    <xf borderId="18" fillId="7" fontId="15" numFmtId="164" xfId="0" applyAlignment="1" applyBorder="1" applyFont="1" applyNumberFormat="1">
      <alignment horizontal="right" shrinkToFit="0" wrapText="1"/>
    </xf>
    <xf borderId="19" fillId="0" fontId="2" numFmtId="0" xfId="0" applyBorder="1" applyFont="1"/>
    <xf borderId="4" fillId="7" fontId="15" numFmtId="164" xfId="0" applyAlignment="1" applyBorder="1" applyFont="1" applyNumberFormat="1">
      <alignment horizontal="right" shrinkToFit="0" wrapText="1"/>
    </xf>
    <xf borderId="20" fillId="7" fontId="1" numFmtId="0" xfId="0" applyBorder="1" applyFont="1"/>
    <xf borderId="21" fillId="7" fontId="1" numFmtId="0" xfId="0" applyBorder="1" applyFont="1"/>
    <xf borderId="22" fillId="0" fontId="2" numFmtId="0" xfId="0" applyBorder="1" applyFont="1"/>
    <xf borderId="0" fillId="3" fontId="20" numFmtId="0" xfId="0" applyAlignment="1" applyFont="1">
      <alignment horizontal="center" readingOrder="0"/>
    </xf>
    <xf borderId="0" fillId="3" fontId="20" numFmtId="10" xfId="0" applyAlignment="1" applyFont="1" applyNumberFormat="1">
      <alignment readingOrder="0"/>
    </xf>
    <xf borderId="12" fillId="7" fontId="15" numFmtId="164" xfId="0" applyAlignment="1" applyBorder="1" applyFont="1" applyNumberFormat="1">
      <alignment horizontal="right" shrinkToFit="0" wrapText="1"/>
    </xf>
    <xf borderId="13" fillId="0" fontId="2" numFmtId="0" xfId="0" applyBorder="1" applyFont="1"/>
    <xf borderId="0" fillId="0" fontId="12" numFmtId="164" xfId="0" applyFont="1" applyNumberFormat="1"/>
    <xf borderId="0" fillId="0" fontId="1" numFmtId="0" xfId="0" applyAlignment="1" applyFont="1">
      <alignment shrinkToFit="0" wrapText="1"/>
    </xf>
    <xf borderId="5" fillId="0" fontId="8" numFmtId="0" xfId="0" applyAlignment="1" applyBorder="1" applyFont="1">
      <alignment horizontal="righ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905875" cy="3390900"/>
    <xdr:pic>
      <xdr:nvPicPr>
        <xdr:cNvPr id="0" name="image1.jp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143625" cy="32004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8.29"/>
    <col customWidth="1" min="3" max="3" width="59.71"/>
    <col customWidth="1" min="4" max="5" width="6.71"/>
    <col customWidth="1" min="6" max="6" width="8.29"/>
    <col customWidth="1" min="7" max="8" width="9.29"/>
    <col customWidth="1" min="9" max="9" width="8.29"/>
    <col customWidth="1" min="10" max="10" width="10.0"/>
    <col customWidth="1" min="11" max="11" width="16.43"/>
    <col customWidth="1" min="12" max="12" width="27.43"/>
    <col customWidth="1" min="13" max="26" width="8.71"/>
  </cols>
  <sheetData>
    <row r="1" ht="270.0" customHeight="1">
      <c r="A1" s="1"/>
      <c r="B1" s="2"/>
      <c r="C1" s="2"/>
      <c r="D1" s="2"/>
      <c r="E1" s="2"/>
      <c r="F1" s="2"/>
      <c r="G1" s="2"/>
      <c r="H1" s="2"/>
      <c r="I1" s="2"/>
      <c r="J1" s="3"/>
      <c r="K1" s="4" t="s">
        <v>0</v>
      </c>
      <c r="L1" s="5" t="s">
        <v>1</v>
      </c>
    </row>
    <row r="2" ht="31.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7">
        <v>0.1</v>
      </c>
      <c r="L2" s="8">
        <f>L151</f>
        <v>295940.214</v>
      </c>
    </row>
    <row r="3" ht="12.75" customHeight="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1"/>
      <c r="I3" s="9" t="s">
        <v>9</v>
      </c>
      <c r="J3" s="9" t="s">
        <v>10</v>
      </c>
      <c r="K3" s="12" t="s">
        <v>11</v>
      </c>
      <c r="L3" s="13" t="s">
        <v>12</v>
      </c>
    </row>
    <row r="4" ht="12.0" customHeight="1">
      <c r="A4" s="14"/>
      <c r="B4" s="14"/>
      <c r="C4" s="14"/>
      <c r="D4" s="14"/>
      <c r="E4" s="14"/>
      <c r="F4" s="14"/>
      <c r="G4" s="15" t="s">
        <v>13</v>
      </c>
      <c r="H4" s="15" t="s">
        <v>14</v>
      </c>
      <c r="I4" s="14"/>
      <c r="J4" s="14"/>
      <c r="K4" s="14"/>
      <c r="L4" s="14"/>
    </row>
    <row r="5" ht="15.0" customHeight="1">
      <c r="A5" s="16" t="s">
        <v>15</v>
      </c>
      <c r="B5" s="17" t="s">
        <v>16</v>
      </c>
      <c r="C5" s="18"/>
      <c r="D5" s="18"/>
      <c r="E5" s="18"/>
      <c r="F5" s="18"/>
      <c r="G5" s="18"/>
      <c r="H5" s="18"/>
      <c r="I5" s="11"/>
      <c r="J5" s="19">
        <v>35166.75</v>
      </c>
      <c r="K5" s="20">
        <f t="shared" ref="K5:K151" si="1">$K$2</f>
        <v>0.1</v>
      </c>
      <c r="L5" s="21">
        <f t="shared" ref="L5:L151" si="2">J5-(J5*$K$5)</f>
        <v>31650.075</v>
      </c>
    </row>
    <row r="6">
      <c r="A6" s="22" t="s">
        <v>17</v>
      </c>
      <c r="B6" s="23" t="s">
        <v>18</v>
      </c>
      <c r="C6" s="22" t="s">
        <v>19</v>
      </c>
      <c r="D6" s="23" t="s">
        <v>20</v>
      </c>
      <c r="E6" s="23" t="s">
        <v>21</v>
      </c>
      <c r="F6" s="24">
        <v>2.0</v>
      </c>
      <c r="G6" s="25">
        <v>43.21</v>
      </c>
      <c r="H6" s="25">
        <v>582.7</v>
      </c>
      <c r="I6" s="25">
        <v>625.9</v>
      </c>
      <c r="J6" s="25">
        <v>1251.8</v>
      </c>
      <c r="K6" s="26">
        <f t="shared" si="1"/>
        <v>0.1</v>
      </c>
      <c r="L6" s="27">
        <f t="shared" si="2"/>
        <v>1126.62</v>
      </c>
    </row>
    <row r="7">
      <c r="A7" s="22" t="s">
        <v>22</v>
      </c>
      <c r="B7" s="23" t="s">
        <v>23</v>
      </c>
      <c r="C7" s="22" t="s">
        <v>24</v>
      </c>
      <c r="D7" s="23" t="s">
        <v>25</v>
      </c>
      <c r="E7" s="23" t="s">
        <v>26</v>
      </c>
      <c r="F7" s="24">
        <v>4.0</v>
      </c>
      <c r="G7" s="25">
        <v>0.0</v>
      </c>
      <c r="H7" s="25">
        <v>1577.42</v>
      </c>
      <c r="I7" s="25">
        <v>1577.42</v>
      </c>
      <c r="J7" s="25">
        <v>6309.68</v>
      </c>
      <c r="K7" s="26">
        <f t="shared" si="1"/>
        <v>0.1</v>
      </c>
      <c r="L7" s="27">
        <f t="shared" si="2"/>
        <v>5678.712</v>
      </c>
    </row>
    <row r="8">
      <c r="A8" s="22" t="s">
        <v>27</v>
      </c>
      <c r="B8" s="23" t="s">
        <v>28</v>
      </c>
      <c r="C8" s="22" t="s">
        <v>29</v>
      </c>
      <c r="D8" s="23" t="s">
        <v>30</v>
      </c>
      <c r="E8" s="23" t="s">
        <v>31</v>
      </c>
      <c r="F8" s="24">
        <v>1.0</v>
      </c>
      <c r="G8" s="25">
        <v>0.0</v>
      </c>
      <c r="H8" s="25">
        <v>697.87</v>
      </c>
      <c r="I8" s="25">
        <v>697.87</v>
      </c>
      <c r="J8" s="25">
        <v>697.87</v>
      </c>
      <c r="K8" s="26">
        <f t="shared" si="1"/>
        <v>0.1</v>
      </c>
      <c r="L8" s="27">
        <f t="shared" si="2"/>
        <v>628.083</v>
      </c>
    </row>
    <row r="9">
      <c r="A9" s="22" t="s">
        <v>32</v>
      </c>
      <c r="B9" s="23" t="s">
        <v>33</v>
      </c>
      <c r="C9" s="22" t="s">
        <v>34</v>
      </c>
      <c r="D9" s="23" t="s">
        <v>35</v>
      </c>
      <c r="E9" s="23" t="s">
        <v>36</v>
      </c>
      <c r="F9" s="24">
        <v>10.0</v>
      </c>
      <c r="G9" s="25">
        <v>344.57</v>
      </c>
      <c r="H9" s="25">
        <v>414.49</v>
      </c>
      <c r="I9" s="25">
        <v>759.04</v>
      </c>
      <c r="J9" s="25">
        <v>7590.4</v>
      </c>
      <c r="K9" s="26">
        <f t="shared" si="1"/>
        <v>0.1</v>
      </c>
      <c r="L9" s="27">
        <f t="shared" si="2"/>
        <v>6831.36</v>
      </c>
    </row>
    <row r="10">
      <c r="A10" s="22" t="s">
        <v>37</v>
      </c>
      <c r="B10" s="23" t="s">
        <v>38</v>
      </c>
      <c r="C10" s="22" t="s">
        <v>39</v>
      </c>
      <c r="D10" s="23" t="s">
        <v>40</v>
      </c>
      <c r="E10" s="23" t="s">
        <v>41</v>
      </c>
      <c r="F10" s="24">
        <v>50.0</v>
      </c>
      <c r="G10" s="25">
        <v>167.65</v>
      </c>
      <c r="H10" s="25">
        <v>0.0</v>
      </c>
      <c r="I10" s="25">
        <v>167.65</v>
      </c>
      <c r="J10" s="25">
        <v>8382.5</v>
      </c>
      <c r="K10" s="26">
        <f t="shared" si="1"/>
        <v>0.1</v>
      </c>
      <c r="L10" s="27">
        <f t="shared" si="2"/>
        <v>7544.25</v>
      </c>
    </row>
    <row r="11">
      <c r="A11" s="22" t="s">
        <v>42</v>
      </c>
      <c r="B11" s="23" t="s">
        <v>43</v>
      </c>
      <c r="C11" s="22" t="s">
        <v>44</v>
      </c>
      <c r="D11" s="23" t="s">
        <v>45</v>
      </c>
      <c r="E11" s="23" t="s">
        <v>46</v>
      </c>
      <c r="F11" s="24">
        <v>100.0</v>
      </c>
      <c r="G11" s="25">
        <v>89.34</v>
      </c>
      <c r="H11" s="25">
        <v>0.0</v>
      </c>
      <c r="I11" s="25">
        <v>89.34</v>
      </c>
      <c r="J11" s="25">
        <v>8934.0</v>
      </c>
      <c r="K11" s="26">
        <f t="shared" si="1"/>
        <v>0.1</v>
      </c>
      <c r="L11" s="27">
        <f t="shared" si="2"/>
        <v>8040.6</v>
      </c>
    </row>
    <row r="12">
      <c r="A12" s="22" t="s">
        <v>47</v>
      </c>
      <c r="B12" s="23" t="s">
        <v>48</v>
      </c>
      <c r="C12" s="22" t="s">
        <v>49</v>
      </c>
      <c r="D12" s="23" t="s">
        <v>50</v>
      </c>
      <c r="E12" s="23" t="s">
        <v>51</v>
      </c>
      <c r="F12" s="24">
        <v>50.0</v>
      </c>
      <c r="G12" s="25">
        <v>0.0</v>
      </c>
      <c r="H12" s="25">
        <v>4.17</v>
      </c>
      <c r="I12" s="25">
        <v>4.17</v>
      </c>
      <c r="J12" s="25">
        <v>208.5</v>
      </c>
      <c r="K12" s="26">
        <f t="shared" si="1"/>
        <v>0.1</v>
      </c>
      <c r="L12" s="27">
        <f t="shared" si="2"/>
        <v>187.65</v>
      </c>
    </row>
    <row r="13">
      <c r="A13" s="22" t="s">
        <v>52</v>
      </c>
      <c r="B13" s="23" t="s">
        <v>53</v>
      </c>
      <c r="C13" s="22" t="s">
        <v>54</v>
      </c>
      <c r="D13" s="23" t="s">
        <v>55</v>
      </c>
      <c r="E13" s="23" t="s">
        <v>56</v>
      </c>
      <c r="F13" s="24">
        <v>50.0</v>
      </c>
      <c r="G13" s="25">
        <v>19.0</v>
      </c>
      <c r="H13" s="25">
        <v>16.84</v>
      </c>
      <c r="I13" s="25">
        <v>35.84</v>
      </c>
      <c r="J13" s="25">
        <v>1792.0</v>
      </c>
      <c r="K13" s="26">
        <f t="shared" si="1"/>
        <v>0.1</v>
      </c>
      <c r="L13" s="27">
        <f t="shared" si="2"/>
        <v>1612.8</v>
      </c>
    </row>
    <row r="14" ht="15.0" customHeight="1">
      <c r="A14" s="16" t="s">
        <v>57</v>
      </c>
      <c r="B14" s="17" t="s">
        <v>58</v>
      </c>
      <c r="C14" s="18"/>
      <c r="D14" s="18"/>
      <c r="E14" s="18"/>
      <c r="F14" s="18"/>
      <c r="G14" s="18"/>
      <c r="H14" s="18"/>
      <c r="I14" s="11"/>
      <c r="J14" s="19">
        <v>293053.31</v>
      </c>
      <c r="K14" s="20">
        <f t="shared" si="1"/>
        <v>0.1</v>
      </c>
      <c r="L14" s="21">
        <f t="shared" si="2"/>
        <v>263747.979</v>
      </c>
    </row>
    <row r="15" ht="15.0" customHeight="1">
      <c r="A15" s="16" t="s">
        <v>59</v>
      </c>
      <c r="B15" s="17" t="s">
        <v>60</v>
      </c>
      <c r="C15" s="18"/>
      <c r="D15" s="18"/>
      <c r="E15" s="18"/>
      <c r="F15" s="18"/>
      <c r="G15" s="18"/>
      <c r="H15" s="18"/>
      <c r="I15" s="11"/>
      <c r="J15" s="19">
        <v>2900.0</v>
      </c>
      <c r="K15" s="20">
        <f t="shared" si="1"/>
        <v>0.1</v>
      </c>
      <c r="L15" s="21">
        <f t="shared" si="2"/>
        <v>2610</v>
      </c>
    </row>
    <row r="16">
      <c r="A16" s="22" t="s">
        <v>61</v>
      </c>
      <c r="B16" s="23" t="s">
        <v>62</v>
      </c>
      <c r="C16" s="22" t="s">
        <v>63</v>
      </c>
      <c r="D16" s="23" t="s">
        <v>64</v>
      </c>
      <c r="E16" s="23" t="s">
        <v>65</v>
      </c>
      <c r="F16" s="24">
        <v>32.0</v>
      </c>
      <c r="G16" s="25">
        <v>18.05</v>
      </c>
      <c r="H16" s="25">
        <v>38.59</v>
      </c>
      <c r="I16" s="25">
        <v>56.65</v>
      </c>
      <c r="J16" s="25">
        <v>1812.8</v>
      </c>
      <c r="K16" s="26">
        <f t="shared" si="1"/>
        <v>0.1</v>
      </c>
      <c r="L16" s="27">
        <f t="shared" si="2"/>
        <v>1631.52</v>
      </c>
    </row>
    <row r="17">
      <c r="A17" s="22" t="s">
        <v>66</v>
      </c>
      <c r="B17" s="23" t="s">
        <v>67</v>
      </c>
      <c r="C17" s="22" t="s">
        <v>68</v>
      </c>
      <c r="D17" s="23" t="s">
        <v>69</v>
      </c>
      <c r="E17" s="23" t="s">
        <v>70</v>
      </c>
      <c r="F17" s="24">
        <v>60.0</v>
      </c>
      <c r="G17" s="25">
        <v>15.24</v>
      </c>
      <c r="H17" s="25">
        <v>2.89</v>
      </c>
      <c r="I17" s="25">
        <v>18.12</v>
      </c>
      <c r="J17" s="25">
        <v>1087.2</v>
      </c>
      <c r="K17" s="26">
        <f t="shared" si="1"/>
        <v>0.1</v>
      </c>
      <c r="L17" s="27">
        <f t="shared" si="2"/>
        <v>978.48</v>
      </c>
    </row>
    <row r="18" ht="15.0" customHeight="1">
      <c r="A18" s="16" t="s">
        <v>71</v>
      </c>
      <c r="B18" s="17" t="s">
        <v>72</v>
      </c>
      <c r="C18" s="18"/>
      <c r="D18" s="18"/>
      <c r="E18" s="18"/>
      <c r="F18" s="18"/>
      <c r="G18" s="18"/>
      <c r="H18" s="18"/>
      <c r="I18" s="11"/>
      <c r="J18" s="19">
        <v>7982.0</v>
      </c>
      <c r="K18" s="20">
        <f t="shared" si="1"/>
        <v>0.1</v>
      </c>
      <c r="L18" s="21">
        <f t="shared" si="2"/>
        <v>7183.8</v>
      </c>
    </row>
    <row r="19">
      <c r="A19" s="22" t="s">
        <v>73</v>
      </c>
      <c r="B19" s="23" t="s">
        <v>74</v>
      </c>
      <c r="C19" s="22" t="s">
        <v>75</v>
      </c>
      <c r="D19" s="23" t="s">
        <v>76</v>
      </c>
      <c r="E19" s="23" t="s">
        <v>77</v>
      </c>
      <c r="F19" s="24">
        <v>200.0</v>
      </c>
      <c r="G19" s="25">
        <v>22.61</v>
      </c>
      <c r="H19" s="25">
        <v>0.0</v>
      </c>
      <c r="I19" s="25">
        <v>22.61</v>
      </c>
      <c r="J19" s="25">
        <v>4522.0</v>
      </c>
      <c r="K19" s="26">
        <f t="shared" si="1"/>
        <v>0.1</v>
      </c>
      <c r="L19" s="27">
        <f t="shared" si="2"/>
        <v>4069.8</v>
      </c>
    </row>
    <row r="20">
      <c r="A20" s="22" t="s">
        <v>78</v>
      </c>
      <c r="B20" s="23" t="s">
        <v>79</v>
      </c>
      <c r="C20" s="22" t="s">
        <v>80</v>
      </c>
      <c r="D20" s="23" t="s">
        <v>81</v>
      </c>
      <c r="E20" s="23" t="s">
        <v>82</v>
      </c>
      <c r="F20" s="24">
        <v>200.0</v>
      </c>
      <c r="G20" s="25">
        <v>17.32</v>
      </c>
      <c r="H20" s="25">
        <v>0.0</v>
      </c>
      <c r="I20" s="25">
        <v>17.3</v>
      </c>
      <c r="J20" s="25">
        <v>3460.0</v>
      </c>
      <c r="K20" s="26">
        <f t="shared" si="1"/>
        <v>0.1</v>
      </c>
      <c r="L20" s="27">
        <f t="shared" si="2"/>
        <v>3114</v>
      </c>
    </row>
    <row r="21" ht="15.0" customHeight="1">
      <c r="A21" s="16" t="s">
        <v>83</v>
      </c>
      <c r="B21" s="17" t="s">
        <v>84</v>
      </c>
      <c r="C21" s="18"/>
      <c r="D21" s="18"/>
      <c r="E21" s="18"/>
      <c r="F21" s="18"/>
      <c r="G21" s="18"/>
      <c r="H21" s="18"/>
      <c r="I21" s="11"/>
      <c r="J21" s="19">
        <v>53337.28</v>
      </c>
      <c r="K21" s="20">
        <f t="shared" si="1"/>
        <v>0.1</v>
      </c>
      <c r="L21" s="21">
        <f t="shared" si="2"/>
        <v>48003.552</v>
      </c>
    </row>
    <row r="22" ht="15.75" customHeight="1">
      <c r="A22" s="22" t="s">
        <v>85</v>
      </c>
      <c r="B22" s="23" t="s">
        <v>86</v>
      </c>
      <c r="C22" s="22" t="s">
        <v>87</v>
      </c>
      <c r="D22" s="23" t="s">
        <v>88</v>
      </c>
      <c r="E22" s="23" t="s">
        <v>89</v>
      </c>
      <c r="F22" s="24">
        <v>50.0</v>
      </c>
      <c r="G22" s="25">
        <v>18.05</v>
      </c>
      <c r="H22" s="25">
        <v>38.59</v>
      </c>
      <c r="I22" s="25">
        <v>56.65</v>
      </c>
      <c r="J22" s="25">
        <v>2832.5</v>
      </c>
      <c r="K22" s="26">
        <f t="shared" si="1"/>
        <v>0.1</v>
      </c>
      <c r="L22" s="27">
        <f t="shared" si="2"/>
        <v>2549.25</v>
      </c>
    </row>
    <row r="23" ht="15.75" customHeight="1">
      <c r="A23" s="22" t="s">
        <v>90</v>
      </c>
      <c r="B23" s="23" t="s">
        <v>91</v>
      </c>
      <c r="C23" s="22" t="s">
        <v>92</v>
      </c>
      <c r="D23" s="23" t="s">
        <v>93</v>
      </c>
      <c r="E23" s="23" t="s">
        <v>94</v>
      </c>
      <c r="F23" s="24">
        <v>50.0</v>
      </c>
      <c r="G23" s="25">
        <v>24.7</v>
      </c>
      <c r="H23" s="25">
        <v>49.42</v>
      </c>
      <c r="I23" s="25">
        <v>74.13</v>
      </c>
      <c r="J23" s="25">
        <v>3706.5</v>
      </c>
      <c r="K23" s="26">
        <f t="shared" si="1"/>
        <v>0.1</v>
      </c>
      <c r="L23" s="27">
        <f t="shared" si="2"/>
        <v>3335.85</v>
      </c>
    </row>
    <row r="24" ht="15.75" customHeight="1">
      <c r="A24" s="22" t="s">
        <v>95</v>
      </c>
      <c r="B24" s="23" t="s">
        <v>96</v>
      </c>
      <c r="C24" s="22" t="s">
        <v>97</v>
      </c>
      <c r="D24" s="23" t="s">
        <v>98</v>
      </c>
      <c r="E24" s="23" t="s">
        <v>99</v>
      </c>
      <c r="F24" s="24">
        <v>141.6</v>
      </c>
      <c r="G24" s="25">
        <v>3.61</v>
      </c>
      <c r="H24" s="25">
        <v>13.55</v>
      </c>
      <c r="I24" s="25">
        <v>17.16</v>
      </c>
      <c r="J24" s="25">
        <v>2429.86</v>
      </c>
      <c r="K24" s="26">
        <f t="shared" si="1"/>
        <v>0.1</v>
      </c>
      <c r="L24" s="27">
        <f t="shared" si="2"/>
        <v>2186.874</v>
      </c>
    </row>
    <row r="25" ht="15.75" customHeight="1">
      <c r="A25" s="22" t="s">
        <v>100</v>
      </c>
      <c r="B25" s="23" t="s">
        <v>101</v>
      </c>
      <c r="C25" s="22" t="s">
        <v>102</v>
      </c>
      <c r="D25" s="23" t="s">
        <v>103</v>
      </c>
      <c r="E25" s="23" t="s">
        <v>104</v>
      </c>
      <c r="F25" s="24">
        <v>304.6</v>
      </c>
      <c r="G25" s="25">
        <v>1.0</v>
      </c>
      <c r="H25" s="25">
        <v>10.94</v>
      </c>
      <c r="I25" s="25">
        <v>11.94</v>
      </c>
      <c r="J25" s="25">
        <v>3636.92</v>
      </c>
      <c r="K25" s="26">
        <f t="shared" si="1"/>
        <v>0.1</v>
      </c>
      <c r="L25" s="27">
        <f t="shared" si="2"/>
        <v>3273.228</v>
      </c>
    </row>
    <row r="26" ht="15.75" customHeight="1">
      <c r="A26" s="22" t="s">
        <v>105</v>
      </c>
      <c r="B26" s="23" t="s">
        <v>106</v>
      </c>
      <c r="C26" s="22" t="s">
        <v>107</v>
      </c>
      <c r="D26" s="23" t="s">
        <v>108</v>
      </c>
      <c r="E26" s="23" t="s">
        <v>109</v>
      </c>
      <c r="F26" s="24">
        <v>53.6</v>
      </c>
      <c r="G26" s="25">
        <v>44.41</v>
      </c>
      <c r="H26" s="25">
        <v>95.17</v>
      </c>
      <c r="I26" s="25">
        <v>139.59</v>
      </c>
      <c r="J26" s="25">
        <v>7482.02</v>
      </c>
      <c r="K26" s="26">
        <f t="shared" si="1"/>
        <v>0.1</v>
      </c>
      <c r="L26" s="27">
        <f t="shared" si="2"/>
        <v>6733.818</v>
      </c>
    </row>
    <row r="27" ht="15.75" customHeight="1">
      <c r="A27" s="22" t="s">
        <v>110</v>
      </c>
      <c r="B27" s="23" t="s">
        <v>111</v>
      </c>
      <c r="C27" s="22" t="s">
        <v>112</v>
      </c>
      <c r="D27" s="23" t="s">
        <v>113</v>
      </c>
      <c r="E27" s="23" t="s">
        <v>114</v>
      </c>
      <c r="F27" s="24">
        <v>5.06</v>
      </c>
      <c r="G27" s="25">
        <v>65.71</v>
      </c>
      <c r="H27" s="25">
        <v>880.93</v>
      </c>
      <c r="I27" s="25">
        <v>946.69</v>
      </c>
      <c r="J27" s="25">
        <v>4790.25</v>
      </c>
      <c r="K27" s="26">
        <f t="shared" si="1"/>
        <v>0.1</v>
      </c>
      <c r="L27" s="27">
        <f t="shared" si="2"/>
        <v>4311.225</v>
      </c>
    </row>
    <row r="28" ht="15.75" customHeight="1">
      <c r="A28" s="22" t="s">
        <v>115</v>
      </c>
      <c r="B28" s="23" t="s">
        <v>116</v>
      </c>
      <c r="C28" s="22" t="s">
        <v>117</v>
      </c>
      <c r="D28" s="23" t="s">
        <v>118</v>
      </c>
      <c r="E28" s="23" t="s">
        <v>119</v>
      </c>
      <c r="F28" s="24">
        <v>95.8</v>
      </c>
      <c r="G28" s="25">
        <v>3.61</v>
      </c>
      <c r="H28" s="25">
        <v>13.55</v>
      </c>
      <c r="I28" s="25">
        <v>17.16</v>
      </c>
      <c r="J28" s="25">
        <v>1643.93</v>
      </c>
      <c r="K28" s="26">
        <f t="shared" si="1"/>
        <v>0.1</v>
      </c>
      <c r="L28" s="27">
        <f t="shared" si="2"/>
        <v>1479.537</v>
      </c>
    </row>
    <row r="29" ht="15.75" customHeight="1">
      <c r="A29" s="22" t="s">
        <v>120</v>
      </c>
      <c r="B29" s="23" t="s">
        <v>121</v>
      </c>
      <c r="C29" s="22" t="s">
        <v>122</v>
      </c>
      <c r="D29" s="23" t="s">
        <v>123</v>
      </c>
      <c r="E29" s="23" t="s">
        <v>124</v>
      </c>
      <c r="F29" s="24">
        <v>450.8</v>
      </c>
      <c r="G29" s="25">
        <v>1.0</v>
      </c>
      <c r="H29" s="25">
        <v>10.94</v>
      </c>
      <c r="I29" s="25">
        <v>11.94</v>
      </c>
      <c r="J29" s="25">
        <v>5382.55</v>
      </c>
      <c r="K29" s="26">
        <f t="shared" si="1"/>
        <v>0.1</v>
      </c>
      <c r="L29" s="27">
        <f t="shared" si="2"/>
        <v>4844.295</v>
      </c>
    </row>
    <row r="30" ht="15.75" customHeight="1">
      <c r="A30" s="22" t="s">
        <v>125</v>
      </c>
      <c r="B30" s="23" t="s">
        <v>126</v>
      </c>
      <c r="C30" s="22" t="s">
        <v>127</v>
      </c>
      <c r="D30" s="23" t="s">
        <v>128</v>
      </c>
      <c r="E30" s="23" t="s">
        <v>129</v>
      </c>
      <c r="F30" s="24">
        <v>60.0</v>
      </c>
      <c r="G30" s="25">
        <v>42.16</v>
      </c>
      <c r="H30" s="25">
        <v>62.93</v>
      </c>
      <c r="I30" s="25">
        <v>105.08</v>
      </c>
      <c r="J30" s="25">
        <v>6304.8</v>
      </c>
      <c r="K30" s="26">
        <f t="shared" si="1"/>
        <v>0.1</v>
      </c>
      <c r="L30" s="27">
        <f t="shared" si="2"/>
        <v>5674.32</v>
      </c>
    </row>
    <row r="31" ht="15.75" customHeight="1">
      <c r="A31" s="22" t="s">
        <v>130</v>
      </c>
      <c r="B31" s="23" t="s">
        <v>131</v>
      </c>
      <c r="C31" s="22" t="s">
        <v>132</v>
      </c>
      <c r="D31" s="23" t="s">
        <v>133</v>
      </c>
      <c r="E31" s="23" t="s">
        <v>134</v>
      </c>
      <c r="F31" s="24">
        <v>5.14</v>
      </c>
      <c r="G31" s="25">
        <v>44.07</v>
      </c>
      <c r="H31" s="25">
        <v>874.78</v>
      </c>
      <c r="I31" s="25">
        <v>918.88</v>
      </c>
      <c r="J31" s="25">
        <v>4723.04</v>
      </c>
      <c r="K31" s="26">
        <f t="shared" si="1"/>
        <v>0.1</v>
      </c>
      <c r="L31" s="27">
        <f t="shared" si="2"/>
        <v>4250.736</v>
      </c>
    </row>
    <row r="32" ht="15.75" customHeight="1">
      <c r="A32" s="22" t="s">
        <v>135</v>
      </c>
      <c r="B32" s="23" t="s">
        <v>136</v>
      </c>
      <c r="C32" s="22" t="s">
        <v>137</v>
      </c>
      <c r="D32" s="23" t="s">
        <v>138</v>
      </c>
      <c r="E32" s="23" t="s">
        <v>139</v>
      </c>
      <c r="F32" s="24">
        <v>113.6</v>
      </c>
      <c r="G32" s="25">
        <v>3.51</v>
      </c>
      <c r="H32" s="25">
        <v>3.25</v>
      </c>
      <c r="I32" s="25">
        <v>6.77</v>
      </c>
      <c r="J32" s="25">
        <v>769.07</v>
      </c>
      <c r="K32" s="26">
        <f t="shared" si="1"/>
        <v>0.1</v>
      </c>
      <c r="L32" s="27">
        <f t="shared" si="2"/>
        <v>692.163</v>
      </c>
    </row>
    <row r="33" ht="15.75" customHeight="1">
      <c r="A33" s="22" t="s">
        <v>140</v>
      </c>
      <c r="B33" s="23" t="s">
        <v>141</v>
      </c>
      <c r="C33" s="22" t="s">
        <v>142</v>
      </c>
      <c r="D33" s="23" t="s">
        <v>143</v>
      </c>
      <c r="E33" s="23" t="s">
        <v>144</v>
      </c>
      <c r="F33" s="24">
        <v>113.6</v>
      </c>
      <c r="G33" s="25">
        <v>26.08</v>
      </c>
      <c r="H33" s="25">
        <v>28.46</v>
      </c>
      <c r="I33" s="25">
        <v>54.55</v>
      </c>
      <c r="J33" s="25">
        <v>6196.88</v>
      </c>
      <c r="K33" s="26">
        <f t="shared" si="1"/>
        <v>0.1</v>
      </c>
      <c r="L33" s="27">
        <f t="shared" si="2"/>
        <v>5577.192</v>
      </c>
    </row>
    <row r="34" ht="15.75" customHeight="1">
      <c r="A34" s="22" t="s">
        <v>145</v>
      </c>
      <c r="B34" s="23" t="s">
        <v>146</v>
      </c>
      <c r="C34" s="22" t="s">
        <v>147</v>
      </c>
      <c r="D34" s="23" t="s">
        <v>148</v>
      </c>
      <c r="E34" s="23" t="s">
        <v>149</v>
      </c>
      <c r="F34" s="24">
        <v>113.6</v>
      </c>
      <c r="G34" s="25">
        <v>2.44</v>
      </c>
      <c r="H34" s="25">
        <v>2.64</v>
      </c>
      <c r="I34" s="25">
        <v>5.08</v>
      </c>
      <c r="J34" s="25">
        <v>577.09</v>
      </c>
      <c r="K34" s="26">
        <f t="shared" si="1"/>
        <v>0.1</v>
      </c>
      <c r="L34" s="27">
        <f t="shared" si="2"/>
        <v>519.381</v>
      </c>
    </row>
    <row r="35" ht="15.75" customHeight="1">
      <c r="A35" s="22" t="s">
        <v>150</v>
      </c>
      <c r="B35" s="23" t="s">
        <v>151</v>
      </c>
      <c r="C35" s="22" t="s">
        <v>152</v>
      </c>
      <c r="D35" s="23" t="s">
        <v>153</v>
      </c>
      <c r="E35" s="23" t="s">
        <v>154</v>
      </c>
      <c r="F35" s="24">
        <v>113.6</v>
      </c>
      <c r="G35" s="25">
        <v>4.43</v>
      </c>
      <c r="H35" s="25">
        <v>9.99</v>
      </c>
      <c r="I35" s="25">
        <v>14.42</v>
      </c>
      <c r="J35" s="25">
        <v>1638.11</v>
      </c>
      <c r="K35" s="26">
        <f t="shared" si="1"/>
        <v>0.1</v>
      </c>
      <c r="L35" s="27">
        <f t="shared" si="2"/>
        <v>1474.299</v>
      </c>
    </row>
    <row r="36" ht="15.75" customHeight="1">
      <c r="A36" s="22" t="s">
        <v>155</v>
      </c>
      <c r="B36" s="23" t="s">
        <v>156</v>
      </c>
      <c r="C36" s="22" t="s">
        <v>157</v>
      </c>
      <c r="D36" s="23" t="s">
        <v>158</v>
      </c>
      <c r="E36" s="23" t="s">
        <v>159</v>
      </c>
      <c r="F36" s="24">
        <v>8.0</v>
      </c>
      <c r="G36" s="25">
        <v>31.42</v>
      </c>
      <c r="H36" s="25">
        <v>7.88</v>
      </c>
      <c r="I36" s="25">
        <v>39.3</v>
      </c>
      <c r="J36" s="25">
        <v>314.4</v>
      </c>
      <c r="K36" s="26">
        <f t="shared" si="1"/>
        <v>0.1</v>
      </c>
      <c r="L36" s="27">
        <f t="shared" si="2"/>
        <v>282.96</v>
      </c>
    </row>
    <row r="37" ht="15.75" customHeight="1">
      <c r="A37" s="22" t="s">
        <v>160</v>
      </c>
      <c r="B37" s="23" t="s">
        <v>161</v>
      </c>
      <c r="C37" s="22" t="s">
        <v>162</v>
      </c>
      <c r="D37" s="23" t="s">
        <v>163</v>
      </c>
      <c r="E37" s="23" t="s">
        <v>164</v>
      </c>
      <c r="F37" s="24">
        <v>24.0</v>
      </c>
      <c r="G37" s="25">
        <v>0.0</v>
      </c>
      <c r="H37" s="25">
        <v>37.89</v>
      </c>
      <c r="I37" s="25">
        <v>37.89</v>
      </c>
      <c r="J37" s="25">
        <v>909.36</v>
      </c>
      <c r="K37" s="26">
        <f t="shared" si="1"/>
        <v>0.1</v>
      </c>
      <c r="L37" s="27">
        <f t="shared" si="2"/>
        <v>818.424</v>
      </c>
    </row>
    <row r="38" ht="15.0" customHeight="1">
      <c r="A38" s="16" t="s">
        <v>165</v>
      </c>
      <c r="B38" s="17" t="s">
        <v>166</v>
      </c>
      <c r="C38" s="18"/>
      <c r="D38" s="18"/>
      <c r="E38" s="18"/>
      <c r="F38" s="18"/>
      <c r="G38" s="18"/>
      <c r="H38" s="18"/>
      <c r="I38" s="11"/>
      <c r="J38" s="19">
        <v>76403.72</v>
      </c>
      <c r="K38" s="20">
        <f t="shared" si="1"/>
        <v>0.1</v>
      </c>
      <c r="L38" s="21">
        <f t="shared" si="2"/>
        <v>68763.348</v>
      </c>
    </row>
    <row r="39" ht="15.75" customHeight="1">
      <c r="A39" s="22" t="s">
        <v>167</v>
      </c>
      <c r="B39" s="23" t="s">
        <v>168</v>
      </c>
      <c r="C39" s="22" t="s">
        <v>169</v>
      </c>
      <c r="D39" s="23" t="s">
        <v>170</v>
      </c>
      <c r="E39" s="23" t="s">
        <v>171</v>
      </c>
      <c r="F39" s="24">
        <v>138.0</v>
      </c>
      <c r="G39" s="25">
        <v>48.22</v>
      </c>
      <c r="H39" s="25">
        <v>129.56</v>
      </c>
      <c r="I39" s="25">
        <v>177.77</v>
      </c>
      <c r="J39" s="25">
        <v>24532.26</v>
      </c>
      <c r="K39" s="26">
        <f t="shared" si="1"/>
        <v>0.1</v>
      </c>
      <c r="L39" s="27">
        <f t="shared" si="2"/>
        <v>22079.034</v>
      </c>
    </row>
    <row r="40" ht="15.75" customHeight="1">
      <c r="A40" s="22" t="s">
        <v>172</v>
      </c>
      <c r="B40" s="23" t="s">
        <v>173</v>
      </c>
      <c r="C40" s="22" t="s">
        <v>174</v>
      </c>
      <c r="D40" s="23" t="s">
        <v>175</v>
      </c>
      <c r="E40" s="23" t="s">
        <v>176</v>
      </c>
      <c r="F40" s="24">
        <v>256.0</v>
      </c>
      <c r="G40" s="25">
        <v>4.66</v>
      </c>
      <c r="H40" s="25">
        <v>12.86</v>
      </c>
      <c r="I40" s="25">
        <v>17.52</v>
      </c>
      <c r="J40" s="25">
        <v>4485.12</v>
      </c>
      <c r="K40" s="26">
        <f t="shared" si="1"/>
        <v>0.1</v>
      </c>
      <c r="L40" s="27">
        <f t="shared" si="2"/>
        <v>4036.608</v>
      </c>
    </row>
    <row r="41" ht="15.75" customHeight="1">
      <c r="A41" s="22" t="s">
        <v>177</v>
      </c>
      <c r="B41" s="23" t="s">
        <v>178</v>
      </c>
      <c r="C41" s="22" t="s">
        <v>179</v>
      </c>
      <c r="D41" s="23" t="s">
        <v>180</v>
      </c>
      <c r="E41" s="23" t="s">
        <v>181</v>
      </c>
      <c r="F41" s="24">
        <v>7.5</v>
      </c>
      <c r="G41" s="25">
        <v>65.71</v>
      </c>
      <c r="H41" s="25">
        <v>880.93</v>
      </c>
      <c r="I41" s="25">
        <v>946.69</v>
      </c>
      <c r="J41" s="25">
        <v>7100.18</v>
      </c>
      <c r="K41" s="26">
        <f t="shared" si="1"/>
        <v>0.1</v>
      </c>
      <c r="L41" s="27">
        <f t="shared" si="2"/>
        <v>6390.162</v>
      </c>
    </row>
    <row r="42" ht="15.75" customHeight="1">
      <c r="A42" s="22" t="s">
        <v>182</v>
      </c>
      <c r="B42" s="23" t="s">
        <v>183</v>
      </c>
      <c r="C42" s="22" t="s">
        <v>184</v>
      </c>
      <c r="D42" s="23" t="s">
        <v>185</v>
      </c>
      <c r="E42" s="23" t="s">
        <v>186</v>
      </c>
      <c r="F42" s="24">
        <v>68.0</v>
      </c>
      <c r="G42" s="25">
        <v>35.84</v>
      </c>
      <c r="H42" s="25">
        <v>76.12</v>
      </c>
      <c r="I42" s="25">
        <v>111.96</v>
      </c>
      <c r="J42" s="25">
        <v>7613.28</v>
      </c>
      <c r="K42" s="26">
        <f t="shared" si="1"/>
        <v>0.1</v>
      </c>
      <c r="L42" s="27">
        <f t="shared" si="2"/>
        <v>6851.952</v>
      </c>
    </row>
    <row r="43" ht="15.75" customHeight="1">
      <c r="A43" s="22" t="s">
        <v>187</v>
      </c>
      <c r="B43" s="23" t="s">
        <v>188</v>
      </c>
      <c r="C43" s="22" t="s">
        <v>189</v>
      </c>
      <c r="D43" s="23" t="s">
        <v>190</v>
      </c>
      <c r="E43" s="23" t="s">
        <v>191</v>
      </c>
      <c r="F43" s="24">
        <v>68.0</v>
      </c>
      <c r="G43" s="25">
        <v>36.18</v>
      </c>
      <c r="H43" s="25">
        <v>98.83</v>
      </c>
      <c r="I43" s="25">
        <v>135.01</v>
      </c>
      <c r="J43" s="25">
        <v>9180.68</v>
      </c>
      <c r="K43" s="26">
        <f t="shared" si="1"/>
        <v>0.1</v>
      </c>
      <c r="L43" s="27">
        <f t="shared" si="2"/>
        <v>8262.612</v>
      </c>
    </row>
    <row r="44" ht="15.75" customHeight="1">
      <c r="A44" s="22" t="s">
        <v>192</v>
      </c>
      <c r="B44" s="23" t="s">
        <v>193</v>
      </c>
      <c r="C44" s="22" t="s">
        <v>195</v>
      </c>
      <c r="D44" s="23" t="s">
        <v>196</v>
      </c>
      <c r="E44" s="23" t="s">
        <v>197</v>
      </c>
      <c r="F44" s="24">
        <v>1.0</v>
      </c>
      <c r="G44" s="25">
        <v>111.5</v>
      </c>
      <c r="H44" s="25">
        <v>765.2</v>
      </c>
      <c r="I44" s="25">
        <v>876.7</v>
      </c>
      <c r="J44" s="25">
        <v>876.7</v>
      </c>
      <c r="K44" s="26">
        <f t="shared" si="1"/>
        <v>0.1</v>
      </c>
      <c r="L44" s="27">
        <f t="shared" si="2"/>
        <v>789.03</v>
      </c>
    </row>
    <row r="45" ht="15.75" customHeight="1">
      <c r="A45" s="22" t="s">
        <v>205</v>
      </c>
      <c r="B45" s="23" t="s">
        <v>206</v>
      </c>
      <c r="C45" s="22" t="s">
        <v>207</v>
      </c>
      <c r="D45" s="23" t="s">
        <v>211</v>
      </c>
      <c r="E45" s="23" t="s">
        <v>213</v>
      </c>
      <c r="F45" s="24">
        <v>30.0</v>
      </c>
      <c r="G45" s="25">
        <v>15.24</v>
      </c>
      <c r="H45" s="25">
        <v>2.89</v>
      </c>
      <c r="I45" s="25">
        <v>18.12</v>
      </c>
      <c r="J45" s="25">
        <v>543.6</v>
      </c>
      <c r="K45" s="26">
        <f t="shared" si="1"/>
        <v>0.1</v>
      </c>
      <c r="L45" s="27">
        <f t="shared" si="2"/>
        <v>489.24</v>
      </c>
    </row>
    <row r="46" ht="15.75" customHeight="1">
      <c r="A46" s="22" t="s">
        <v>214</v>
      </c>
      <c r="B46" s="23" t="s">
        <v>215</v>
      </c>
      <c r="C46" s="22" t="s">
        <v>216</v>
      </c>
      <c r="D46" s="23" t="s">
        <v>217</v>
      </c>
      <c r="E46" s="23" t="s">
        <v>218</v>
      </c>
      <c r="F46" s="24">
        <v>150.0</v>
      </c>
      <c r="G46" s="25">
        <v>3.13</v>
      </c>
      <c r="H46" s="25">
        <v>3.07</v>
      </c>
      <c r="I46" s="25">
        <v>6.2</v>
      </c>
      <c r="J46" s="25">
        <v>930.0</v>
      </c>
      <c r="K46" s="26">
        <f t="shared" si="1"/>
        <v>0.1</v>
      </c>
      <c r="L46" s="27">
        <f t="shared" si="2"/>
        <v>837</v>
      </c>
    </row>
    <row r="47" ht="15.75" customHeight="1">
      <c r="A47" s="22" t="s">
        <v>219</v>
      </c>
      <c r="B47" s="23" t="s">
        <v>220</v>
      </c>
      <c r="C47" s="22" t="s">
        <v>222</v>
      </c>
      <c r="D47" s="23" t="s">
        <v>224</v>
      </c>
      <c r="E47" s="23" t="s">
        <v>225</v>
      </c>
      <c r="F47" s="24">
        <v>150.0</v>
      </c>
      <c r="G47" s="25">
        <v>24.12</v>
      </c>
      <c r="H47" s="25">
        <v>24.56</v>
      </c>
      <c r="I47" s="25">
        <v>48.69</v>
      </c>
      <c r="J47" s="25">
        <v>7303.5</v>
      </c>
      <c r="K47" s="26">
        <f t="shared" si="1"/>
        <v>0.1</v>
      </c>
      <c r="L47" s="27">
        <f t="shared" si="2"/>
        <v>6573.15</v>
      </c>
    </row>
    <row r="48" ht="15.75" customHeight="1">
      <c r="A48" s="22" t="s">
        <v>226</v>
      </c>
      <c r="B48" s="23" t="s">
        <v>227</v>
      </c>
      <c r="C48" s="22" t="s">
        <v>228</v>
      </c>
      <c r="D48" s="23" t="s">
        <v>230</v>
      </c>
      <c r="E48" s="23" t="s">
        <v>231</v>
      </c>
      <c r="F48" s="24">
        <v>242.5</v>
      </c>
      <c r="G48" s="25">
        <v>2.44</v>
      </c>
      <c r="H48" s="25">
        <v>2.64</v>
      </c>
      <c r="I48" s="25">
        <v>5.08</v>
      </c>
      <c r="J48" s="25">
        <v>1231.9</v>
      </c>
      <c r="K48" s="26">
        <f t="shared" si="1"/>
        <v>0.1</v>
      </c>
      <c r="L48" s="27">
        <f t="shared" si="2"/>
        <v>1108.71</v>
      </c>
    </row>
    <row r="49" ht="15.75" customHeight="1">
      <c r="A49" s="22" t="s">
        <v>233</v>
      </c>
      <c r="B49" s="23" t="s">
        <v>234</v>
      </c>
      <c r="C49" s="22" t="s">
        <v>235</v>
      </c>
      <c r="D49" s="23" t="s">
        <v>236</v>
      </c>
      <c r="E49" s="23" t="s">
        <v>237</v>
      </c>
      <c r="F49" s="24">
        <v>242.5</v>
      </c>
      <c r="G49" s="25">
        <v>4.43</v>
      </c>
      <c r="H49" s="25">
        <v>9.99</v>
      </c>
      <c r="I49" s="25">
        <v>14.42</v>
      </c>
      <c r="J49" s="25">
        <v>3496.85</v>
      </c>
      <c r="K49" s="26">
        <f t="shared" si="1"/>
        <v>0.1</v>
      </c>
      <c r="L49" s="27">
        <f t="shared" si="2"/>
        <v>3147.165</v>
      </c>
    </row>
    <row r="50" ht="15.75" customHeight="1">
      <c r="A50" s="22" t="s">
        <v>238</v>
      </c>
      <c r="B50" s="23" t="s">
        <v>239</v>
      </c>
      <c r="C50" s="22" t="s">
        <v>240</v>
      </c>
      <c r="D50" s="23" t="s">
        <v>241</v>
      </c>
      <c r="E50" s="23" t="s">
        <v>242</v>
      </c>
      <c r="F50" s="24">
        <v>1.39</v>
      </c>
      <c r="G50" s="25">
        <v>0.0</v>
      </c>
      <c r="H50" s="25">
        <v>3855.31</v>
      </c>
      <c r="I50" s="25">
        <v>3855.31</v>
      </c>
      <c r="J50" s="25">
        <v>5358.88</v>
      </c>
      <c r="K50" s="26">
        <f t="shared" si="1"/>
        <v>0.1</v>
      </c>
      <c r="L50" s="27">
        <f t="shared" si="2"/>
        <v>4822.992</v>
      </c>
    </row>
    <row r="51" ht="15.75" customHeight="1">
      <c r="A51" s="22" t="s">
        <v>243</v>
      </c>
      <c r="B51" s="23" t="s">
        <v>244</v>
      </c>
      <c r="C51" s="22" t="s">
        <v>245</v>
      </c>
      <c r="D51" s="23" t="s">
        <v>246</v>
      </c>
      <c r="E51" s="23" t="s">
        <v>247</v>
      </c>
      <c r="F51" s="24">
        <v>24.0</v>
      </c>
      <c r="G51" s="25">
        <v>29.07</v>
      </c>
      <c r="H51" s="25">
        <v>7.84</v>
      </c>
      <c r="I51" s="25">
        <v>36.92</v>
      </c>
      <c r="J51" s="25">
        <v>886.08</v>
      </c>
      <c r="K51" s="26">
        <f t="shared" si="1"/>
        <v>0.1</v>
      </c>
      <c r="L51" s="27">
        <f t="shared" si="2"/>
        <v>797.472</v>
      </c>
    </row>
    <row r="52" ht="15.75" customHeight="1">
      <c r="A52" s="22" t="s">
        <v>248</v>
      </c>
      <c r="B52" s="23" t="s">
        <v>249</v>
      </c>
      <c r="C52" s="22" t="s">
        <v>251</v>
      </c>
      <c r="D52" s="23" t="s">
        <v>252</v>
      </c>
      <c r="E52" s="23" t="s">
        <v>253</v>
      </c>
      <c r="F52" s="24">
        <v>16.0</v>
      </c>
      <c r="G52" s="25">
        <v>24.65</v>
      </c>
      <c r="H52" s="25">
        <v>7.84</v>
      </c>
      <c r="I52" s="25">
        <v>32.5</v>
      </c>
      <c r="J52" s="25">
        <v>520.0</v>
      </c>
      <c r="K52" s="26">
        <f t="shared" si="1"/>
        <v>0.1</v>
      </c>
      <c r="L52" s="27">
        <f t="shared" si="2"/>
        <v>468</v>
      </c>
    </row>
    <row r="53" ht="15.75" customHeight="1">
      <c r="A53" s="22" t="s">
        <v>256</v>
      </c>
      <c r="B53" s="23" t="s">
        <v>258</v>
      </c>
      <c r="C53" s="22" t="s">
        <v>260</v>
      </c>
      <c r="D53" s="23" t="s">
        <v>262</v>
      </c>
      <c r="E53" s="23" t="s">
        <v>264</v>
      </c>
      <c r="F53" s="24">
        <v>40.6</v>
      </c>
      <c r="G53" s="25">
        <v>6.59</v>
      </c>
      <c r="H53" s="25">
        <v>9.35</v>
      </c>
      <c r="I53" s="25">
        <v>15.94</v>
      </c>
      <c r="J53" s="25">
        <v>647.16</v>
      </c>
      <c r="K53" s="26">
        <f t="shared" si="1"/>
        <v>0.1</v>
      </c>
      <c r="L53" s="27">
        <f t="shared" si="2"/>
        <v>582.444</v>
      </c>
    </row>
    <row r="54" ht="15.75" customHeight="1">
      <c r="A54" s="22" t="s">
        <v>271</v>
      </c>
      <c r="B54" s="23" t="s">
        <v>272</v>
      </c>
      <c r="C54" s="22" t="s">
        <v>273</v>
      </c>
      <c r="D54" s="23" t="s">
        <v>274</v>
      </c>
      <c r="E54" s="23" t="s">
        <v>275</v>
      </c>
      <c r="F54" s="24">
        <v>40.6</v>
      </c>
      <c r="G54" s="25">
        <v>1.4</v>
      </c>
      <c r="H54" s="25">
        <v>2.1</v>
      </c>
      <c r="I54" s="25">
        <v>3.5</v>
      </c>
      <c r="J54" s="25">
        <v>142.1</v>
      </c>
      <c r="K54" s="26">
        <f t="shared" si="1"/>
        <v>0.1</v>
      </c>
      <c r="L54" s="27">
        <f t="shared" si="2"/>
        <v>127.89</v>
      </c>
    </row>
    <row r="55" ht="15.75" customHeight="1">
      <c r="A55" s="22" t="s">
        <v>276</v>
      </c>
      <c r="B55" s="23" t="s">
        <v>277</v>
      </c>
      <c r="C55" s="22" t="s">
        <v>278</v>
      </c>
      <c r="D55" s="23" t="s">
        <v>279</v>
      </c>
      <c r="E55" s="23" t="s">
        <v>280</v>
      </c>
      <c r="F55" s="24">
        <v>40.6</v>
      </c>
      <c r="G55" s="25">
        <v>13.75</v>
      </c>
      <c r="H55" s="25">
        <v>12.95</v>
      </c>
      <c r="I55" s="25">
        <v>26.71</v>
      </c>
      <c r="J55" s="25">
        <v>1084.43</v>
      </c>
      <c r="K55" s="26">
        <f t="shared" si="1"/>
        <v>0.1</v>
      </c>
      <c r="L55" s="27">
        <f t="shared" si="2"/>
        <v>975.987</v>
      </c>
    </row>
    <row r="56" ht="15.75" customHeight="1">
      <c r="A56" s="22" t="s">
        <v>281</v>
      </c>
      <c r="B56" s="23" t="s">
        <v>282</v>
      </c>
      <c r="C56" s="22" t="s">
        <v>283</v>
      </c>
      <c r="D56" s="23" t="s">
        <v>284</v>
      </c>
      <c r="E56" s="23" t="s">
        <v>285</v>
      </c>
      <c r="F56" s="24">
        <v>20.0</v>
      </c>
      <c r="G56" s="25">
        <v>0.0</v>
      </c>
      <c r="H56" s="25">
        <v>23.55</v>
      </c>
      <c r="I56" s="25">
        <v>23.55</v>
      </c>
      <c r="J56" s="25">
        <v>471.0</v>
      </c>
      <c r="K56" s="26">
        <f t="shared" si="1"/>
        <v>0.1</v>
      </c>
      <c r="L56" s="27">
        <f t="shared" si="2"/>
        <v>423.9</v>
      </c>
    </row>
    <row r="57" ht="15.0" customHeight="1">
      <c r="A57" s="16" t="s">
        <v>288</v>
      </c>
      <c r="B57" s="17" t="s">
        <v>289</v>
      </c>
      <c r="C57" s="18"/>
      <c r="D57" s="18"/>
      <c r="E57" s="18"/>
      <c r="F57" s="18"/>
      <c r="G57" s="18"/>
      <c r="H57" s="18"/>
      <c r="I57" s="11"/>
      <c r="J57" s="19">
        <v>33043.5</v>
      </c>
      <c r="K57" s="20">
        <f t="shared" si="1"/>
        <v>0.1</v>
      </c>
      <c r="L57" s="21">
        <f t="shared" si="2"/>
        <v>29739.15</v>
      </c>
    </row>
    <row r="58" ht="15.75" customHeight="1">
      <c r="A58" s="22" t="s">
        <v>290</v>
      </c>
      <c r="B58" s="23" t="s">
        <v>291</v>
      </c>
      <c r="C58" s="22" t="s">
        <v>292</v>
      </c>
      <c r="D58" s="23" t="s">
        <v>293</v>
      </c>
      <c r="E58" s="23" t="s">
        <v>294</v>
      </c>
      <c r="F58" s="24">
        <v>111.5</v>
      </c>
      <c r="G58" s="25">
        <v>42.64</v>
      </c>
      <c r="H58" s="25">
        <v>78.98</v>
      </c>
      <c r="I58" s="25">
        <v>121.61</v>
      </c>
      <c r="J58" s="25">
        <v>13559.52</v>
      </c>
      <c r="K58" s="26">
        <f t="shared" si="1"/>
        <v>0.1</v>
      </c>
      <c r="L58" s="27">
        <f t="shared" si="2"/>
        <v>12203.568</v>
      </c>
    </row>
    <row r="59" ht="15.75" customHeight="1">
      <c r="A59" s="22" t="s">
        <v>295</v>
      </c>
      <c r="B59" s="23" t="s">
        <v>296</v>
      </c>
      <c r="C59" s="22" t="s">
        <v>297</v>
      </c>
      <c r="D59" s="23" t="s">
        <v>300</v>
      </c>
      <c r="E59" s="23" t="s">
        <v>301</v>
      </c>
      <c r="F59" s="24">
        <v>222.9</v>
      </c>
      <c r="G59" s="25">
        <v>3.51</v>
      </c>
      <c r="H59" s="25">
        <v>3.25</v>
      </c>
      <c r="I59" s="25">
        <v>6.77</v>
      </c>
      <c r="J59" s="25">
        <v>1509.03</v>
      </c>
      <c r="K59" s="26">
        <f t="shared" si="1"/>
        <v>0.1</v>
      </c>
      <c r="L59" s="27">
        <f t="shared" si="2"/>
        <v>1358.127</v>
      </c>
    </row>
    <row r="60" ht="15.75" customHeight="1">
      <c r="A60" s="22" t="s">
        <v>302</v>
      </c>
      <c r="B60" s="23" t="s">
        <v>303</v>
      </c>
      <c r="C60" s="22" t="s">
        <v>304</v>
      </c>
      <c r="D60" s="23" t="s">
        <v>305</v>
      </c>
      <c r="E60" s="23" t="s">
        <v>306</v>
      </c>
      <c r="F60" s="24">
        <v>222.9</v>
      </c>
      <c r="G60" s="25">
        <v>26.08</v>
      </c>
      <c r="H60" s="25">
        <v>28.46</v>
      </c>
      <c r="I60" s="25">
        <v>54.55</v>
      </c>
      <c r="J60" s="25">
        <v>12159.2</v>
      </c>
      <c r="K60" s="26">
        <f t="shared" si="1"/>
        <v>0.1</v>
      </c>
      <c r="L60" s="27">
        <f t="shared" si="2"/>
        <v>10943.28</v>
      </c>
    </row>
    <row r="61" ht="15.75" customHeight="1">
      <c r="A61" s="22" t="s">
        <v>307</v>
      </c>
      <c r="B61" s="23" t="s">
        <v>308</v>
      </c>
      <c r="C61" s="22" t="s">
        <v>309</v>
      </c>
      <c r="D61" s="23" t="s">
        <v>310</v>
      </c>
      <c r="E61" s="23" t="s">
        <v>311</v>
      </c>
      <c r="F61" s="24">
        <v>222.9</v>
      </c>
      <c r="G61" s="25">
        <v>2.44</v>
      </c>
      <c r="H61" s="25">
        <v>2.64</v>
      </c>
      <c r="I61" s="25">
        <v>5.08</v>
      </c>
      <c r="J61" s="25">
        <v>1132.33</v>
      </c>
      <c r="K61" s="26">
        <f t="shared" si="1"/>
        <v>0.1</v>
      </c>
      <c r="L61" s="27">
        <f t="shared" si="2"/>
        <v>1019.097</v>
      </c>
    </row>
    <row r="62" ht="15.75" customHeight="1">
      <c r="A62" s="22" t="s">
        <v>312</v>
      </c>
      <c r="B62" s="23" t="s">
        <v>313</v>
      </c>
      <c r="C62" s="22" t="s">
        <v>314</v>
      </c>
      <c r="D62" s="23" t="s">
        <v>315</v>
      </c>
      <c r="E62" s="23" t="s">
        <v>316</v>
      </c>
      <c r="F62" s="24">
        <v>222.9</v>
      </c>
      <c r="G62" s="25">
        <v>4.43</v>
      </c>
      <c r="H62" s="25">
        <v>9.99</v>
      </c>
      <c r="I62" s="25">
        <v>14.42</v>
      </c>
      <c r="J62" s="25">
        <v>3214.22</v>
      </c>
      <c r="K62" s="26">
        <f t="shared" si="1"/>
        <v>0.1</v>
      </c>
      <c r="L62" s="27">
        <f t="shared" si="2"/>
        <v>2892.798</v>
      </c>
    </row>
    <row r="63" ht="15.75" customHeight="1">
      <c r="A63" s="22" t="s">
        <v>317</v>
      </c>
      <c r="B63" s="23" t="s">
        <v>318</v>
      </c>
      <c r="C63" s="22" t="s">
        <v>319</v>
      </c>
      <c r="D63" s="23" t="s">
        <v>320</v>
      </c>
      <c r="E63" s="23" t="s">
        <v>321</v>
      </c>
      <c r="F63" s="24">
        <v>40.0</v>
      </c>
      <c r="G63" s="25">
        <v>19.6</v>
      </c>
      <c r="H63" s="25">
        <v>17.13</v>
      </c>
      <c r="I63" s="25">
        <v>36.73</v>
      </c>
      <c r="J63" s="25">
        <v>1469.2</v>
      </c>
      <c r="K63" s="26">
        <f t="shared" si="1"/>
        <v>0.1</v>
      </c>
      <c r="L63" s="27">
        <f t="shared" si="2"/>
        <v>1322.28</v>
      </c>
    </row>
    <row r="64" ht="15.0" customHeight="1">
      <c r="A64" s="16" t="s">
        <v>322</v>
      </c>
      <c r="B64" s="17" t="s">
        <v>323</v>
      </c>
      <c r="C64" s="18"/>
      <c r="D64" s="18"/>
      <c r="E64" s="18"/>
      <c r="F64" s="18"/>
      <c r="G64" s="18"/>
      <c r="H64" s="18"/>
      <c r="I64" s="11"/>
      <c r="J64" s="19">
        <v>18532.86</v>
      </c>
      <c r="K64" s="20">
        <f t="shared" si="1"/>
        <v>0.1</v>
      </c>
      <c r="L64" s="21">
        <f t="shared" si="2"/>
        <v>16679.574</v>
      </c>
    </row>
    <row r="65" ht="15.75" customHeight="1">
      <c r="A65" s="22" t="s">
        <v>324</v>
      </c>
      <c r="B65" s="23" t="s">
        <v>325</v>
      </c>
      <c r="C65" s="22" t="s">
        <v>326</v>
      </c>
      <c r="D65" s="23" t="s">
        <v>327</v>
      </c>
      <c r="E65" s="23" t="s">
        <v>328</v>
      </c>
      <c r="F65" s="24">
        <v>66.0</v>
      </c>
      <c r="G65" s="25">
        <v>42.64</v>
      </c>
      <c r="H65" s="25">
        <v>78.98</v>
      </c>
      <c r="I65" s="25">
        <v>121.61</v>
      </c>
      <c r="J65" s="25">
        <v>8026.26</v>
      </c>
      <c r="K65" s="26">
        <f t="shared" si="1"/>
        <v>0.1</v>
      </c>
      <c r="L65" s="27">
        <f t="shared" si="2"/>
        <v>7223.634</v>
      </c>
    </row>
    <row r="66" ht="15.75" customHeight="1">
      <c r="A66" s="22" t="s">
        <v>329</v>
      </c>
      <c r="B66" s="23" t="s">
        <v>330</v>
      </c>
      <c r="C66" s="22" t="s">
        <v>331</v>
      </c>
      <c r="D66" s="23" t="s">
        <v>332</v>
      </c>
      <c r="E66" s="23" t="s">
        <v>333</v>
      </c>
      <c r="F66" s="24">
        <v>130.0</v>
      </c>
      <c r="G66" s="25">
        <v>3.51</v>
      </c>
      <c r="H66" s="25">
        <v>3.25</v>
      </c>
      <c r="I66" s="25">
        <v>6.77</v>
      </c>
      <c r="J66" s="25">
        <v>880.1</v>
      </c>
      <c r="K66" s="26">
        <f t="shared" si="1"/>
        <v>0.1</v>
      </c>
      <c r="L66" s="27">
        <f t="shared" si="2"/>
        <v>792.09</v>
      </c>
    </row>
    <row r="67" ht="15.75" customHeight="1">
      <c r="A67" s="22" t="s">
        <v>334</v>
      </c>
      <c r="B67" s="23" t="s">
        <v>335</v>
      </c>
      <c r="C67" s="22" t="s">
        <v>336</v>
      </c>
      <c r="D67" s="23" t="s">
        <v>337</v>
      </c>
      <c r="E67" s="23" t="s">
        <v>338</v>
      </c>
      <c r="F67" s="24">
        <v>130.0</v>
      </c>
      <c r="G67" s="25">
        <v>26.08</v>
      </c>
      <c r="H67" s="25">
        <v>28.46</v>
      </c>
      <c r="I67" s="25">
        <v>54.55</v>
      </c>
      <c r="J67" s="25">
        <v>7091.5</v>
      </c>
      <c r="K67" s="26">
        <f t="shared" si="1"/>
        <v>0.1</v>
      </c>
      <c r="L67" s="27">
        <f t="shared" si="2"/>
        <v>6382.35</v>
      </c>
    </row>
    <row r="68" ht="15.75" customHeight="1">
      <c r="A68" s="22" t="s">
        <v>339</v>
      </c>
      <c r="B68" s="23" t="s">
        <v>340</v>
      </c>
      <c r="C68" s="22" t="s">
        <v>341</v>
      </c>
      <c r="D68" s="23" t="s">
        <v>342</v>
      </c>
      <c r="E68" s="23" t="s">
        <v>343</v>
      </c>
      <c r="F68" s="24">
        <v>130.0</v>
      </c>
      <c r="G68" s="25">
        <v>2.44</v>
      </c>
      <c r="H68" s="25">
        <v>2.64</v>
      </c>
      <c r="I68" s="25">
        <v>5.08</v>
      </c>
      <c r="J68" s="25">
        <v>660.4</v>
      </c>
      <c r="K68" s="26">
        <f t="shared" si="1"/>
        <v>0.1</v>
      </c>
      <c r="L68" s="27">
        <f t="shared" si="2"/>
        <v>594.36</v>
      </c>
    </row>
    <row r="69" ht="15.75" customHeight="1">
      <c r="A69" s="22" t="s">
        <v>344</v>
      </c>
      <c r="B69" s="23" t="s">
        <v>345</v>
      </c>
      <c r="C69" s="22" t="s">
        <v>346</v>
      </c>
      <c r="D69" s="23" t="s">
        <v>347</v>
      </c>
      <c r="E69" s="23" t="s">
        <v>348</v>
      </c>
      <c r="F69" s="24">
        <v>130.0</v>
      </c>
      <c r="G69" s="25">
        <v>4.43</v>
      </c>
      <c r="H69" s="25">
        <v>9.99</v>
      </c>
      <c r="I69" s="25">
        <v>14.42</v>
      </c>
      <c r="J69" s="25">
        <v>1874.6</v>
      </c>
      <c r="K69" s="26">
        <f t="shared" si="1"/>
        <v>0.1</v>
      </c>
      <c r="L69" s="27">
        <f t="shared" si="2"/>
        <v>1687.14</v>
      </c>
    </row>
    <row r="70" ht="15.0" customHeight="1">
      <c r="A70" s="16" t="s">
        <v>349</v>
      </c>
      <c r="B70" s="17" t="s">
        <v>350</v>
      </c>
      <c r="C70" s="18"/>
      <c r="D70" s="18"/>
      <c r="E70" s="18"/>
      <c r="F70" s="18"/>
      <c r="G70" s="18"/>
      <c r="H70" s="18"/>
      <c r="I70" s="11"/>
      <c r="J70" s="19">
        <v>40688.15</v>
      </c>
      <c r="K70" s="20">
        <f t="shared" si="1"/>
        <v>0.1</v>
      </c>
      <c r="L70" s="21">
        <f t="shared" si="2"/>
        <v>36619.335</v>
      </c>
    </row>
    <row r="71" ht="15.75" customHeight="1">
      <c r="A71" s="22" t="s">
        <v>351</v>
      </c>
      <c r="B71" s="23" t="s">
        <v>352</v>
      </c>
      <c r="C71" s="22" t="s">
        <v>353</v>
      </c>
      <c r="D71" s="23" t="s">
        <v>354</v>
      </c>
      <c r="E71" s="23" t="s">
        <v>355</v>
      </c>
      <c r="F71" s="24">
        <v>142.0</v>
      </c>
      <c r="G71" s="25">
        <v>25.53</v>
      </c>
      <c r="H71" s="25">
        <v>85.0</v>
      </c>
      <c r="I71" s="25">
        <v>110.53</v>
      </c>
      <c r="J71" s="25">
        <v>15695.26</v>
      </c>
      <c r="K71" s="26">
        <f t="shared" si="1"/>
        <v>0.1</v>
      </c>
      <c r="L71" s="27">
        <f t="shared" si="2"/>
        <v>14125.734</v>
      </c>
    </row>
    <row r="72" ht="15.75" customHeight="1">
      <c r="A72" s="22" t="s">
        <v>356</v>
      </c>
      <c r="B72" s="23" t="s">
        <v>357</v>
      </c>
      <c r="C72" s="22" t="s">
        <v>358</v>
      </c>
      <c r="D72" s="23" t="s">
        <v>359</v>
      </c>
      <c r="E72" s="23" t="s">
        <v>360</v>
      </c>
      <c r="F72" s="24">
        <v>273.8</v>
      </c>
      <c r="G72" s="25">
        <v>1.89</v>
      </c>
      <c r="H72" s="25">
        <v>15.46</v>
      </c>
      <c r="I72" s="25">
        <v>17.34</v>
      </c>
      <c r="J72" s="25">
        <v>4747.69</v>
      </c>
      <c r="K72" s="26">
        <f t="shared" si="1"/>
        <v>0.1</v>
      </c>
      <c r="L72" s="27">
        <f t="shared" si="2"/>
        <v>4272.921</v>
      </c>
    </row>
    <row r="73" ht="15.75" customHeight="1">
      <c r="A73" s="22" t="s">
        <v>361</v>
      </c>
      <c r="B73" s="23" t="s">
        <v>362</v>
      </c>
      <c r="C73" s="22" t="s">
        <v>363</v>
      </c>
      <c r="D73" s="23" t="s">
        <v>364</v>
      </c>
      <c r="E73" s="23" t="s">
        <v>365</v>
      </c>
      <c r="F73" s="24">
        <v>409.2</v>
      </c>
      <c r="G73" s="25">
        <v>1.89</v>
      </c>
      <c r="H73" s="25">
        <v>15.46</v>
      </c>
      <c r="I73" s="25">
        <v>17.34</v>
      </c>
      <c r="J73" s="25">
        <v>7095.53</v>
      </c>
      <c r="K73" s="26">
        <f t="shared" si="1"/>
        <v>0.1</v>
      </c>
      <c r="L73" s="27">
        <f t="shared" si="2"/>
        <v>6385.977</v>
      </c>
    </row>
    <row r="74" ht="15.75" customHeight="1">
      <c r="A74" s="22" t="s">
        <v>366</v>
      </c>
      <c r="B74" s="23" t="s">
        <v>367</v>
      </c>
      <c r="C74" s="22" t="s">
        <v>368</v>
      </c>
      <c r="D74" s="23" t="s">
        <v>369</v>
      </c>
      <c r="E74" s="23" t="s">
        <v>370</v>
      </c>
      <c r="F74" s="24">
        <v>89.7</v>
      </c>
      <c r="G74" s="25">
        <v>1.89</v>
      </c>
      <c r="H74" s="25">
        <v>15.73</v>
      </c>
      <c r="I74" s="25">
        <v>17.62</v>
      </c>
      <c r="J74" s="25">
        <v>1580.51</v>
      </c>
      <c r="K74" s="26">
        <f t="shared" si="1"/>
        <v>0.1</v>
      </c>
      <c r="L74" s="27">
        <f t="shared" si="2"/>
        <v>1422.459</v>
      </c>
    </row>
    <row r="75" ht="15.75" customHeight="1">
      <c r="A75" s="22" t="s">
        <v>371</v>
      </c>
      <c r="B75" s="23" t="s">
        <v>372</v>
      </c>
      <c r="C75" s="22" t="s">
        <v>373</v>
      </c>
      <c r="D75" s="23" t="s">
        <v>374</v>
      </c>
      <c r="E75" s="23" t="s">
        <v>375</v>
      </c>
      <c r="F75" s="24">
        <v>405.0</v>
      </c>
      <c r="G75" s="25">
        <v>1.89</v>
      </c>
      <c r="H75" s="25">
        <v>15.73</v>
      </c>
      <c r="I75" s="25">
        <v>17.62</v>
      </c>
      <c r="J75" s="25">
        <v>7136.1</v>
      </c>
      <c r="K75" s="26">
        <f t="shared" si="1"/>
        <v>0.1</v>
      </c>
      <c r="L75" s="27">
        <f t="shared" si="2"/>
        <v>6422.49</v>
      </c>
    </row>
    <row r="76" ht="15.75" customHeight="1">
      <c r="A76" s="22" t="s">
        <v>376</v>
      </c>
      <c r="B76" s="23" t="s">
        <v>377</v>
      </c>
      <c r="C76" s="22" t="s">
        <v>378</v>
      </c>
      <c r="D76" s="23" t="s">
        <v>379</v>
      </c>
      <c r="E76" s="23" t="s">
        <v>380</v>
      </c>
      <c r="F76" s="24">
        <v>142.24</v>
      </c>
      <c r="G76" s="25">
        <v>1.84</v>
      </c>
      <c r="H76" s="25">
        <v>12.54</v>
      </c>
      <c r="I76" s="25">
        <v>14.39</v>
      </c>
      <c r="J76" s="25">
        <v>2046.83</v>
      </c>
      <c r="K76" s="26">
        <f t="shared" si="1"/>
        <v>0.1</v>
      </c>
      <c r="L76" s="27">
        <f t="shared" si="2"/>
        <v>1842.147</v>
      </c>
    </row>
    <row r="77" ht="15.75" customHeight="1">
      <c r="A77" s="22" t="s">
        <v>381</v>
      </c>
      <c r="B77" s="23" t="s">
        <v>382</v>
      </c>
      <c r="C77" s="22" t="s">
        <v>383</v>
      </c>
      <c r="D77" s="23" t="s">
        <v>384</v>
      </c>
      <c r="E77" s="23" t="s">
        <v>385</v>
      </c>
      <c r="F77" s="24">
        <v>20.0</v>
      </c>
      <c r="G77" s="25">
        <v>0.0</v>
      </c>
      <c r="H77" s="25">
        <v>23.55</v>
      </c>
      <c r="I77" s="25">
        <v>23.55</v>
      </c>
      <c r="J77" s="25">
        <v>471.0</v>
      </c>
      <c r="K77" s="26">
        <f t="shared" si="1"/>
        <v>0.1</v>
      </c>
      <c r="L77" s="27">
        <f t="shared" si="2"/>
        <v>423.9</v>
      </c>
    </row>
    <row r="78" ht="15.75" customHeight="1">
      <c r="A78" s="22" t="s">
        <v>386</v>
      </c>
      <c r="B78" s="23" t="s">
        <v>387</v>
      </c>
      <c r="C78" s="22" t="s">
        <v>388</v>
      </c>
      <c r="D78" s="23" t="s">
        <v>389</v>
      </c>
      <c r="E78" s="23" t="s">
        <v>390</v>
      </c>
      <c r="F78" s="24">
        <v>1.0</v>
      </c>
      <c r="G78" s="25">
        <v>0.0</v>
      </c>
      <c r="H78" s="25">
        <v>1915.23</v>
      </c>
      <c r="I78" s="25">
        <v>1915.23</v>
      </c>
      <c r="J78" s="25">
        <v>1915.23</v>
      </c>
      <c r="K78" s="26">
        <f t="shared" si="1"/>
        <v>0.1</v>
      </c>
      <c r="L78" s="27">
        <f t="shared" si="2"/>
        <v>1723.707</v>
      </c>
    </row>
    <row r="79" ht="15.0" customHeight="1">
      <c r="A79" s="16" t="s">
        <v>391</v>
      </c>
      <c r="B79" s="17" t="s">
        <v>392</v>
      </c>
      <c r="C79" s="18"/>
      <c r="D79" s="18"/>
      <c r="E79" s="18"/>
      <c r="F79" s="18"/>
      <c r="G79" s="18"/>
      <c r="H79" s="18"/>
      <c r="I79" s="11"/>
      <c r="J79" s="19">
        <v>3364.83</v>
      </c>
      <c r="K79" s="20">
        <f t="shared" si="1"/>
        <v>0.1</v>
      </c>
      <c r="L79" s="21">
        <f t="shared" si="2"/>
        <v>3028.347</v>
      </c>
    </row>
    <row r="80" ht="15.75" customHeight="1">
      <c r="A80" s="22" t="s">
        <v>393</v>
      </c>
      <c r="B80" s="23" t="s">
        <v>394</v>
      </c>
      <c r="C80" s="22" t="s">
        <v>395</v>
      </c>
      <c r="D80" s="23" t="s">
        <v>396</v>
      </c>
      <c r="E80" s="23" t="s">
        <v>397</v>
      </c>
      <c r="F80" s="24">
        <v>147.0</v>
      </c>
      <c r="G80" s="25">
        <v>2.44</v>
      </c>
      <c r="H80" s="25">
        <v>2.64</v>
      </c>
      <c r="I80" s="25">
        <v>5.08</v>
      </c>
      <c r="J80" s="25">
        <v>746.76</v>
      </c>
      <c r="K80" s="26">
        <f t="shared" si="1"/>
        <v>0.1</v>
      </c>
      <c r="L80" s="27">
        <f t="shared" si="2"/>
        <v>672.084</v>
      </c>
    </row>
    <row r="81" ht="15.75" customHeight="1">
      <c r="A81" s="22" t="s">
        <v>398</v>
      </c>
      <c r="B81" s="23" t="s">
        <v>399</v>
      </c>
      <c r="C81" s="22" t="s">
        <v>400</v>
      </c>
      <c r="D81" s="23" t="s">
        <v>401</v>
      </c>
      <c r="E81" s="23" t="s">
        <v>402</v>
      </c>
      <c r="F81" s="24">
        <v>147.0</v>
      </c>
      <c r="G81" s="25">
        <v>6.0</v>
      </c>
      <c r="H81" s="25">
        <v>11.81</v>
      </c>
      <c r="I81" s="25">
        <v>17.81</v>
      </c>
      <c r="J81" s="25">
        <v>2618.07</v>
      </c>
      <c r="K81" s="26">
        <f t="shared" si="1"/>
        <v>0.1</v>
      </c>
      <c r="L81" s="27">
        <f t="shared" si="2"/>
        <v>2356.263</v>
      </c>
    </row>
    <row r="82" ht="15.0" customHeight="1">
      <c r="A82" s="16" t="s">
        <v>403</v>
      </c>
      <c r="B82" s="17" t="s">
        <v>404</v>
      </c>
      <c r="C82" s="18"/>
      <c r="D82" s="18"/>
      <c r="E82" s="18"/>
      <c r="F82" s="18"/>
      <c r="G82" s="18"/>
      <c r="H82" s="18"/>
      <c r="I82" s="11"/>
      <c r="J82" s="19">
        <v>13022.58</v>
      </c>
      <c r="K82" s="20">
        <f t="shared" si="1"/>
        <v>0.1</v>
      </c>
      <c r="L82" s="21">
        <f t="shared" si="2"/>
        <v>11720.322</v>
      </c>
    </row>
    <row r="83" ht="15.75" customHeight="1">
      <c r="A83" s="22" t="s">
        <v>405</v>
      </c>
      <c r="B83" s="23" t="s">
        <v>406</v>
      </c>
      <c r="C83" s="22" t="s">
        <v>407</v>
      </c>
      <c r="D83" s="23" t="s">
        <v>408</v>
      </c>
      <c r="E83" s="23" t="s">
        <v>409</v>
      </c>
      <c r="F83" s="24">
        <v>55.0</v>
      </c>
      <c r="G83" s="25">
        <v>0.0</v>
      </c>
      <c r="H83" s="25">
        <v>158.76</v>
      </c>
      <c r="I83" s="25">
        <v>158.76</v>
      </c>
      <c r="J83" s="25">
        <v>8731.8</v>
      </c>
      <c r="K83" s="26">
        <f t="shared" si="1"/>
        <v>0.1</v>
      </c>
      <c r="L83" s="27">
        <f t="shared" si="2"/>
        <v>7858.62</v>
      </c>
    </row>
    <row r="84" ht="15.75" customHeight="1">
      <c r="A84" s="22" t="s">
        <v>410</v>
      </c>
      <c r="B84" s="23" t="s">
        <v>411</v>
      </c>
      <c r="C84" s="22" t="s">
        <v>412</v>
      </c>
      <c r="D84" s="23" t="s">
        <v>413</v>
      </c>
      <c r="E84" s="23" t="s">
        <v>414</v>
      </c>
      <c r="F84" s="24">
        <v>19.0</v>
      </c>
      <c r="G84" s="25">
        <v>9.09</v>
      </c>
      <c r="H84" s="25">
        <v>31.65</v>
      </c>
      <c r="I84" s="25">
        <v>40.73</v>
      </c>
      <c r="J84" s="25">
        <v>773.87</v>
      </c>
      <c r="K84" s="26">
        <f t="shared" si="1"/>
        <v>0.1</v>
      </c>
      <c r="L84" s="27">
        <f t="shared" si="2"/>
        <v>696.483</v>
      </c>
    </row>
    <row r="85" ht="15.75" customHeight="1">
      <c r="A85" s="22" t="s">
        <v>415</v>
      </c>
      <c r="B85" s="23" t="s">
        <v>416</v>
      </c>
      <c r="C85" s="22" t="s">
        <v>417</v>
      </c>
      <c r="D85" s="23" t="s">
        <v>418</v>
      </c>
      <c r="E85" s="23" t="s">
        <v>419</v>
      </c>
      <c r="F85" s="24">
        <v>2.05</v>
      </c>
      <c r="G85" s="25">
        <v>0.0</v>
      </c>
      <c r="H85" s="25">
        <v>98.05</v>
      </c>
      <c r="I85" s="25">
        <v>98.05</v>
      </c>
      <c r="J85" s="25">
        <v>201.0</v>
      </c>
      <c r="K85" s="26">
        <f t="shared" si="1"/>
        <v>0.1</v>
      </c>
      <c r="L85" s="27">
        <f t="shared" si="2"/>
        <v>180.9</v>
      </c>
    </row>
    <row r="86" ht="15.75" customHeight="1">
      <c r="A86" s="22" t="s">
        <v>420</v>
      </c>
      <c r="B86" s="23" t="s">
        <v>421</v>
      </c>
      <c r="C86" s="22" t="s">
        <v>422</v>
      </c>
      <c r="D86" s="23" t="s">
        <v>423</v>
      </c>
      <c r="E86" s="23" t="s">
        <v>424</v>
      </c>
      <c r="F86" s="24">
        <v>34.04</v>
      </c>
      <c r="G86" s="25">
        <v>0.0</v>
      </c>
      <c r="H86" s="25">
        <v>44.03</v>
      </c>
      <c r="I86" s="25">
        <v>44.03</v>
      </c>
      <c r="J86" s="25">
        <v>1498.78</v>
      </c>
      <c r="K86" s="26">
        <f t="shared" si="1"/>
        <v>0.1</v>
      </c>
      <c r="L86" s="27">
        <f t="shared" si="2"/>
        <v>1348.902</v>
      </c>
    </row>
    <row r="87" ht="15.75" customHeight="1">
      <c r="A87" s="22" t="s">
        <v>425</v>
      </c>
      <c r="B87" s="23" t="s">
        <v>426</v>
      </c>
      <c r="C87" s="22" t="s">
        <v>427</v>
      </c>
      <c r="D87" s="23" t="s">
        <v>428</v>
      </c>
      <c r="E87" s="23" t="s">
        <v>429</v>
      </c>
      <c r="F87" s="24">
        <v>35.52</v>
      </c>
      <c r="G87" s="25">
        <v>23.05</v>
      </c>
      <c r="H87" s="25">
        <v>8.31</v>
      </c>
      <c r="I87" s="25">
        <v>31.36</v>
      </c>
      <c r="J87" s="25">
        <v>1113.91</v>
      </c>
      <c r="K87" s="26">
        <f t="shared" si="1"/>
        <v>0.1</v>
      </c>
      <c r="L87" s="27">
        <f t="shared" si="2"/>
        <v>1002.519</v>
      </c>
    </row>
    <row r="88" ht="15.75" customHeight="1">
      <c r="A88" s="22" t="s">
        <v>430</v>
      </c>
      <c r="B88" s="23" t="s">
        <v>431</v>
      </c>
      <c r="C88" s="22" t="s">
        <v>432</v>
      </c>
      <c r="D88" s="23" t="s">
        <v>433</v>
      </c>
      <c r="E88" s="23" t="s">
        <v>434</v>
      </c>
      <c r="F88" s="24">
        <v>19.24</v>
      </c>
      <c r="G88" s="25">
        <v>28.71</v>
      </c>
      <c r="H88" s="25">
        <v>7.84</v>
      </c>
      <c r="I88" s="25">
        <v>36.55</v>
      </c>
      <c r="J88" s="25">
        <v>703.22</v>
      </c>
      <c r="K88" s="26">
        <f t="shared" si="1"/>
        <v>0.1</v>
      </c>
      <c r="L88" s="27">
        <f t="shared" si="2"/>
        <v>632.898</v>
      </c>
    </row>
    <row r="89" ht="15.0" customHeight="1">
      <c r="A89" s="16" t="s">
        <v>435</v>
      </c>
      <c r="B89" s="17" t="s">
        <v>436</v>
      </c>
      <c r="C89" s="18"/>
      <c r="D89" s="18"/>
      <c r="E89" s="18"/>
      <c r="F89" s="18"/>
      <c r="G89" s="18"/>
      <c r="H89" s="18"/>
      <c r="I89" s="11"/>
      <c r="J89" s="19">
        <v>39049.13</v>
      </c>
      <c r="K89" s="20">
        <f t="shared" si="1"/>
        <v>0.1</v>
      </c>
      <c r="L89" s="21">
        <f t="shared" si="2"/>
        <v>35144.217</v>
      </c>
    </row>
    <row r="90" ht="15.0" customHeight="1">
      <c r="A90" s="16" t="s">
        <v>437</v>
      </c>
      <c r="B90" s="17" t="s">
        <v>438</v>
      </c>
      <c r="C90" s="18"/>
      <c r="D90" s="18"/>
      <c r="E90" s="18"/>
      <c r="F90" s="18"/>
      <c r="G90" s="18"/>
      <c r="H90" s="18"/>
      <c r="I90" s="11"/>
      <c r="J90" s="19">
        <v>13094.0</v>
      </c>
      <c r="K90" s="20">
        <f t="shared" si="1"/>
        <v>0.1</v>
      </c>
      <c r="L90" s="21">
        <f t="shared" si="2"/>
        <v>11784.6</v>
      </c>
    </row>
    <row r="91" ht="15.75" customHeight="1">
      <c r="A91" s="22" t="s">
        <v>439</v>
      </c>
      <c r="B91" s="23" t="s">
        <v>440</v>
      </c>
      <c r="C91" s="22" t="s">
        <v>441</v>
      </c>
      <c r="D91" s="23" t="s">
        <v>442</v>
      </c>
      <c r="E91" s="23" t="s">
        <v>443</v>
      </c>
      <c r="F91" s="24">
        <v>4.0</v>
      </c>
      <c r="G91" s="25">
        <v>0.0</v>
      </c>
      <c r="H91" s="25">
        <v>746.64</v>
      </c>
      <c r="I91" s="25">
        <v>746.64</v>
      </c>
      <c r="J91" s="25">
        <v>2986.56</v>
      </c>
      <c r="K91" s="26">
        <f t="shared" si="1"/>
        <v>0.1</v>
      </c>
      <c r="L91" s="27">
        <f t="shared" si="2"/>
        <v>2687.904</v>
      </c>
    </row>
    <row r="92" ht="15.75" customHeight="1">
      <c r="A92" s="22" t="s">
        <v>444</v>
      </c>
      <c r="B92" s="23" t="s">
        <v>445</v>
      </c>
      <c r="C92" s="22" t="s">
        <v>446</v>
      </c>
      <c r="D92" s="23" t="s">
        <v>447</v>
      </c>
      <c r="E92" s="23" t="s">
        <v>448</v>
      </c>
      <c r="F92" s="24">
        <v>4.0</v>
      </c>
      <c r="G92" s="25">
        <v>0.0</v>
      </c>
      <c r="H92" s="25">
        <v>244.73</v>
      </c>
      <c r="I92" s="25">
        <v>244.73</v>
      </c>
      <c r="J92" s="25">
        <v>978.92</v>
      </c>
      <c r="K92" s="26">
        <f t="shared" si="1"/>
        <v>0.1</v>
      </c>
      <c r="L92" s="27">
        <f t="shared" si="2"/>
        <v>881.028</v>
      </c>
    </row>
    <row r="93" ht="15.75" customHeight="1">
      <c r="A93" s="22" t="s">
        <v>449</v>
      </c>
      <c r="B93" s="23" t="s">
        <v>450</v>
      </c>
      <c r="C93" s="22" t="s">
        <v>451</v>
      </c>
      <c r="D93" s="23" t="s">
        <v>452</v>
      </c>
      <c r="E93" s="23" t="s">
        <v>453</v>
      </c>
      <c r="F93" s="24">
        <v>4.0</v>
      </c>
      <c r="G93" s="25">
        <v>0.0</v>
      </c>
      <c r="H93" s="25">
        <v>132.99</v>
      </c>
      <c r="I93" s="25">
        <v>132.99</v>
      </c>
      <c r="J93" s="25">
        <v>531.96</v>
      </c>
      <c r="K93" s="26">
        <f t="shared" si="1"/>
        <v>0.1</v>
      </c>
      <c r="L93" s="27">
        <f t="shared" si="2"/>
        <v>478.764</v>
      </c>
    </row>
    <row r="94" ht="15.75" customHeight="1">
      <c r="A94" s="22" t="s">
        <v>454</v>
      </c>
      <c r="B94" s="23" t="s">
        <v>455</v>
      </c>
      <c r="C94" s="22" t="s">
        <v>456</v>
      </c>
      <c r="D94" s="23" t="s">
        <v>457</v>
      </c>
      <c r="E94" s="23" t="s">
        <v>458</v>
      </c>
      <c r="F94" s="24">
        <v>2.0</v>
      </c>
      <c r="G94" s="25">
        <v>0.0</v>
      </c>
      <c r="H94" s="25">
        <v>208.4</v>
      </c>
      <c r="I94" s="25">
        <v>208.4</v>
      </c>
      <c r="J94" s="25">
        <v>416.8</v>
      </c>
      <c r="K94" s="26">
        <f t="shared" si="1"/>
        <v>0.1</v>
      </c>
      <c r="L94" s="27">
        <f t="shared" si="2"/>
        <v>375.12</v>
      </c>
    </row>
    <row r="95" ht="15.75" customHeight="1">
      <c r="A95" s="22" t="s">
        <v>459</v>
      </c>
      <c r="B95" s="23" t="s">
        <v>460</v>
      </c>
      <c r="C95" s="22" t="s">
        <v>461</v>
      </c>
      <c r="D95" s="23" t="s">
        <v>462</v>
      </c>
      <c r="E95" s="23" t="s">
        <v>463</v>
      </c>
      <c r="F95" s="24">
        <v>2.0</v>
      </c>
      <c r="G95" s="25">
        <v>0.0</v>
      </c>
      <c r="H95" s="25">
        <v>148.84</v>
      </c>
      <c r="I95" s="25">
        <v>148.84</v>
      </c>
      <c r="J95" s="25">
        <v>297.68</v>
      </c>
      <c r="K95" s="26">
        <f t="shared" si="1"/>
        <v>0.1</v>
      </c>
      <c r="L95" s="27">
        <f t="shared" si="2"/>
        <v>267.912</v>
      </c>
    </row>
    <row r="96" ht="15.75" customHeight="1">
      <c r="A96" s="22" t="s">
        <v>464</v>
      </c>
      <c r="B96" s="23" t="s">
        <v>465</v>
      </c>
      <c r="C96" s="22" t="s">
        <v>466</v>
      </c>
      <c r="D96" s="23" t="s">
        <v>467</v>
      </c>
      <c r="E96" s="23" t="s">
        <v>468</v>
      </c>
      <c r="F96" s="24">
        <v>36.0</v>
      </c>
      <c r="G96" s="25">
        <v>0.0</v>
      </c>
      <c r="H96" s="25">
        <v>0.72</v>
      </c>
      <c r="I96" s="25">
        <v>0.72</v>
      </c>
      <c r="J96" s="25">
        <v>25.92</v>
      </c>
      <c r="K96" s="26">
        <f t="shared" si="1"/>
        <v>0.1</v>
      </c>
      <c r="L96" s="27">
        <f t="shared" si="2"/>
        <v>23.328</v>
      </c>
    </row>
    <row r="97" ht="15.75" customHeight="1">
      <c r="A97" s="22" t="s">
        <v>469</v>
      </c>
      <c r="B97" s="23" t="s">
        <v>470</v>
      </c>
      <c r="C97" s="22" t="s">
        <v>471</v>
      </c>
      <c r="D97" s="23" t="s">
        <v>472</v>
      </c>
      <c r="E97" s="23" t="s">
        <v>473</v>
      </c>
      <c r="F97" s="24">
        <v>18.0</v>
      </c>
      <c r="G97" s="25">
        <v>15.23</v>
      </c>
      <c r="H97" s="25">
        <v>19.66</v>
      </c>
      <c r="I97" s="25">
        <v>34.9</v>
      </c>
      <c r="J97" s="25">
        <v>628.2</v>
      </c>
      <c r="K97" s="26">
        <f t="shared" si="1"/>
        <v>0.1</v>
      </c>
      <c r="L97" s="27">
        <f t="shared" si="2"/>
        <v>565.38</v>
      </c>
    </row>
    <row r="98" ht="15.75" customHeight="1">
      <c r="A98" s="22" t="s">
        <v>474</v>
      </c>
      <c r="B98" s="23" t="s">
        <v>475</v>
      </c>
      <c r="C98" s="22" t="s">
        <v>476</v>
      </c>
      <c r="D98" s="23" t="s">
        <v>477</v>
      </c>
      <c r="E98" s="23" t="s">
        <v>478</v>
      </c>
      <c r="F98" s="24">
        <v>4.0</v>
      </c>
      <c r="G98" s="25">
        <v>23.97</v>
      </c>
      <c r="H98" s="25">
        <v>77.12</v>
      </c>
      <c r="I98" s="25">
        <v>101.09</v>
      </c>
      <c r="J98" s="25">
        <v>404.36</v>
      </c>
      <c r="K98" s="26">
        <f t="shared" si="1"/>
        <v>0.1</v>
      </c>
      <c r="L98" s="27">
        <f t="shared" si="2"/>
        <v>363.924</v>
      </c>
    </row>
    <row r="99" ht="15.75" customHeight="1">
      <c r="A99" s="22" t="s">
        <v>479</v>
      </c>
      <c r="B99" s="23" t="s">
        <v>480</v>
      </c>
      <c r="C99" s="22" t="s">
        <v>481</v>
      </c>
      <c r="D99" s="23" t="s">
        <v>482</v>
      </c>
      <c r="E99" s="23" t="s">
        <v>483</v>
      </c>
      <c r="F99" s="24">
        <v>5.0</v>
      </c>
      <c r="G99" s="25">
        <v>35.96</v>
      </c>
      <c r="H99" s="25">
        <v>128.21</v>
      </c>
      <c r="I99" s="25">
        <v>164.16</v>
      </c>
      <c r="J99" s="25">
        <v>820.8</v>
      </c>
      <c r="K99" s="26">
        <f t="shared" si="1"/>
        <v>0.1</v>
      </c>
      <c r="L99" s="27">
        <f t="shared" si="2"/>
        <v>738.72</v>
      </c>
    </row>
    <row r="100" ht="15.75" customHeight="1">
      <c r="A100" s="22" t="s">
        <v>484</v>
      </c>
      <c r="B100" s="23" t="s">
        <v>485</v>
      </c>
      <c r="C100" s="22" t="s">
        <v>486</v>
      </c>
      <c r="D100" s="23" t="s">
        <v>487</v>
      </c>
      <c r="E100" s="23" t="s">
        <v>488</v>
      </c>
      <c r="F100" s="24">
        <v>9.0</v>
      </c>
      <c r="G100" s="25">
        <v>36.92</v>
      </c>
      <c r="H100" s="25">
        <v>31.05</v>
      </c>
      <c r="I100" s="25">
        <v>67.97</v>
      </c>
      <c r="J100" s="25">
        <v>611.73</v>
      </c>
      <c r="K100" s="26">
        <f t="shared" si="1"/>
        <v>0.1</v>
      </c>
      <c r="L100" s="27">
        <f t="shared" si="2"/>
        <v>550.557</v>
      </c>
    </row>
    <row r="101" ht="15.75" customHeight="1">
      <c r="A101" s="22" t="s">
        <v>489</v>
      </c>
      <c r="B101" s="23" t="s">
        <v>490</v>
      </c>
      <c r="C101" s="22" t="s">
        <v>491</v>
      </c>
      <c r="D101" s="23" t="s">
        <v>492</v>
      </c>
      <c r="E101" s="23" t="s">
        <v>493</v>
      </c>
      <c r="F101" s="24">
        <v>4.0</v>
      </c>
      <c r="G101" s="25">
        <v>0.0</v>
      </c>
      <c r="H101" s="25">
        <v>81.36</v>
      </c>
      <c r="I101" s="25">
        <v>81.36</v>
      </c>
      <c r="J101" s="25">
        <v>325.44</v>
      </c>
      <c r="K101" s="26">
        <f t="shared" si="1"/>
        <v>0.1</v>
      </c>
      <c r="L101" s="27">
        <f t="shared" si="2"/>
        <v>292.896</v>
      </c>
    </row>
    <row r="102" ht="15.75" customHeight="1">
      <c r="A102" s="22" t="s">
        <v>494</v>
      </c>
      <c r="B102" s="23" t="s">
        <v>495</v>
      </c>
      <c r="C102" s="22" t="s">
        <v>496</v>
      </c>
      <c r="D102" s="23" t="s">
        <v>497</v>
      </c>
      <c r="E102" s="23" t="s">
        <v>498</v>
      </c>
      <c r="F102" s="24">
        <v>31.5</v>
      </c>
      <c r="G102" s="25">
        <v>24.73</v>
      </c>
      <c r="H102" s="25">
        <v>7.75</v>
      </c>
      <c r="I102" s="25">
        <v>32.48</v>
      </c>
      <c r="J102" s="25">
        <v>1023.12</v>
      </c>
      <c r="K102" s="26">
        <f t="shared" si="1"/>
        <v>0.1</v>
      </c>
      <c r="L102" s="27">
        <f t="shared" si="2"/>
        <v>920.808</v>
      </c>
    </row>
    <row r="103" ht="15.75" customHeight="1">
      <c r="A103" s="22" t="s">
        <v>499</v>
      </c>
      <c r="B103" s="23" t="s">
        <v>500</v>
      </c>
      <c r="C103" s="22" t="s">
        <v>501</v>
      </c>
      <c r="D103" s="23" t="s">
        <v>502</v>
      </c>
      <c r="E103" s="23" t="s">
        <v>503</v>
      </c>
      <c r="F103" s="24">
        <v>31.5</v>
      </c>
      <c r="G103" s="25">
        <v>29.39</v>
      </c>
      <c r="H103" s="25">
        <v>7.75</v>
      </c>
      <c r="I103" s="25">
        <v>37.14</v>
      </c>
      <c r="J103" s="25">
        <v>1169.91</v>
      </c>
      <c r="K103" s="26">
        <f t="shared" si="1"/>
        <v>0.1</v>
      </c>
      <c r="L103" s="27">
        <f t="shared" si="2"/>
        <v>1052.919</v>
      </c>
    </row>
    <row r="104" ht="15.75" customHeight="1">
      <c r="A104" s="22" t="s">
        <v>504</v>
      </c>
      <c r="B104" s="23" t="s">
        <v>505</v>
      </c>
      <c r="C104" s="22" t="s">
        <v>506</v>
      </c>
      <c r="D104" s="23" t="s">
        <v>507</v>
      </c>
      <c r="E104" s="23" t="s">
        <v>508</v>
      </c>
      <c r="F104" s="24">
        <v>4.0</v>
      </c>
      <c r="G104" s="25">
        <v>0.0</v>
      </c>
      <c r="H104" s="25">
        <v>542.86</v>
      </c>
      <c r="I104" s="25">
        <v>542.86</v>
      </c>
      <c r="J104" s="25">
        <v>2171.44</v>
      </c>
      <c r="K104" s="26">
        <f t="shared" si="1"/>
        <v>0.1</v>
      </c>
      <c r="L104" s="27">
        <f t="shared" si="2"/>
        <v>1954.296</v>
      </c>
    </row>
    <row r="105" ht="15.75" customHeight="1">
      <c r="A105" s="22" t="s">
        <v>509</v>
      </c>
      <c r="B105" s="23" t="s">
        <v>510</v>
      </c>
      <c r="C105" s="22" t="s">
        <v>511</v>
      </c>
      <c r="D105" s="23" t="s">
        <v>512</v>
      </c>
      <c r="E105" s="23" t="s">
        <v>513</v>
      </c>
      <c r="F105" s="24">
        <v>4.0</v>
      </c>
      <c r="G105" s="25">
        <v>0.0</v>
      </c>
      <c r="H105" s="25">
        <v>175.29</v>
      </c>
      <c r="I105" s="25">
        <v>175.29</v>
      </c>
      <c r="J105" s="25">
        <v>701.16</v>
      </c>
      <c r="K105" s="26">
        <f t="shared" si="1"/>
        <v>0.1</v>
      </c>
      <c r="L105" s="27">
        <f t="shared" si="2"/>
        <v>631.044</v>
      </c>
    </row>
    <row r="106" ht="15.0" customHeight="1">
      <c r="A106" s="16" t="s">
        <v>514</v>
      </c>
      <c r="B106" s="17" t="s">
        <v>515</v>
      </c>
      <c r="C106" s="18"/>
      <c r="D106" s="18"/>
      <c r="E106" s="18"/>
      <c r="F106" s="18"/>
      <c r="G106" s="18"/>
      <c r="H106" s="18"/>
      <c r="I106" s="11"/>
      <c r="J106" s="19">
        <v>25955.13</v>
      </c>
      <c r="K106" s="20">
        <f t="shared" si="1"/>
        <v>0.1</v>
      </c>
      <c r="L106" s="21">
        <f t="shared" si="2"/>
        <v>23359.617</v>
      </c>
    </row>
    <row r="107" ht="15.75" customHeight="1">
      <c r="A107" s="22" t="s">
        <v>516</v>
      </c>
      <c r="B107" s="23" t="s">
        <v>517</v>
      </c>
      <c r="C107" s="22" t="s">
        <v>518</v>
      </c>
      <c r="D107" s="23" t="s">
        <v>519</v>
      </c>
      <c r="E107" s="23" t="s">
        <v>520</v>
      </c>
      <c r="F107" s="24">
        <v>50.0</v>
      </c>
      <c r="G107" s="25">
        <v>14.13</v>
      </c>
      <c r="H107" s="25">
        <v>125.79</v>
      </c>
      <c r="I107" s="25">
        <v>139.93</v>
      </c>
      <c r="J107" s="25">
        <v>6996.5</v>
      </c>
      <c r="K107" s="26">
        <f t="shared" si="1"/>
        <v>0.1</v>
      </c>
      <c r="L107" s="27">
        <f t="shared" si="2"/>
        <v>6296.85</v>
      </c>
    </row>
    <row r="108" ht="15.75" customHeight="1">
      <c r="A108" s="22" t="s">
        <v>521</v>
      </c>
      <c r="B108" s="23" t="s">
        <v>522</v>
      </c>
      <c r="C108" s="22" t="s">
        <v>523</v>
      </c>
      <c r="D108" s="23" t="s">
        <v>524</v>
      </c>
      <c r="E108" s="23" t="s">
        <v>525</v>
      </c>
      <c r="F108" s="24">
        <v>15.0</v>
      </c>
      <c r="G108" s="25">
        <v>35.96</v>
      </c>
      <c r="H108" s="25">
        <v>128.21</v>
      </c>
      <c r="I108" s="25">
        <v>164.16</v>
      </c>
      <c r="J108" s="25">
        <v>2462.4</v>
      </c>
      <c r="K108" s="26">
        <f t="shared" si="1"/>
        <v>0.1</v>
      </c>
      <c r="L108" s="27">
        <f t="shared" si="2"/>
        <v>2216.16</v>
      </c>
    </row>
    <row r="109" ht="15.75" customHeight="1">
      <c r="A109" s="22" t="s">
        <v>526</v>
      </c>
      <c r="B109" s="23" t="s">
        <v>527</v>
      </c>
      <c r="C109" s="22" t="s">
        <v>528</v>
      </c>
      <c r="D109" s="23" t="s">
        <v>529</v>
      </c>
      <c r="E109" s="23" t="s">
        <v>530</v>
      </c>
      <c r="F109" s="24">
        <v>15.0</v>
      </c>
      <c r="G109" s="25">
        <v>23.97</v>
      </c>
      <c r="H109" s="25">
        <v>90.35</v>
      </c>
      <c r="I109" s="25">
        <v>114.33</v>
      </c>
      <c r="J109" s="25">
        <v>1714.95</v>
      </c>
      <c r="K109" s="26">
        <f t="shared" si="1"/>
        <v>0.1</v>
      </c>
      <c r="L109" s="27">
        <f t="shared" si="2"/>
        <v>1543.455</v>
      </c>
    </row>
    <row r="110" ht="15.75" customHeight="1">
      <c r="A110" s="22" t="s">
        <v>531</v>
      </c>
      <c r="B110" s="23" t="s">
        <v>532</v>
      </c>
      <c r="C110" s="22" t="s">
        <v>533</v>
      </c>
      <c r="D110" s="23" t="s">
        <v>534</v>
      </c>
      <c r="E110" s="23" t="s">
        <v>535</v>
      </c>
      <c r="F110" s="24">
        <v>8.0</v>
      </c>
      <c r="G110" s="25">
        <v>77.5</v>
      </c>
      <c r="H110" s="25">
        <v>185.87</v>
      </c>
      <c r="I110" s="25">
        <v>263.36</v>
      </c>
      <c r="J110" s="25">
        <v>2106.88</v>
      </c>
      <c r="K110" s="26">
        <f t="shared" si="1"/>
        <v>0.1</v>
      </c>
      <c r="L110" s="27">
        <f t="shared" si="2"/>
        <v>1896.192</v>
      </c>
    </row>
    <row r="111" ht="15.75" customHeight="1">
      <c r="A111" s="22" t="s">
        <v>536</v>
      </c>
      <c r="B111" s="23" t="s">
        <v>537</v>
      </c>
      <c r="C111" s="22" t="s">
        <v>538</v>
      </c>
      <c r="D111" s="23" t="s">
        <v>539</v>
      </c>
      <c r="E111" s="23" t="s">
        <v>540</v>
      </c>
      <c r="F111" s="24">
        <v>8.0</v>
      </c>
      <c r="G111" s="25">
        <v>23.97</v>
      </c>
      <c r="H111" s="25">
        <v>77.12</v>
      </c>
      <c r="I111" s="25">
        <v>101.09</v>
      </c>
      <c r="J111" s="25">
        <v>808.72</v>
      </c>
      <c r="K111" s="26">
        <f t="shared" si="1"/>
        <v>0.1</v>
      </c>
      <c r="L111" s="27">
        <f t="shared" si="2"/>
        <v>727.848</v>
      </c>
    </row>
    <row r="112" ht="15.75" customHeight="1">
      <c r="A112" s="22" t="s">
        <v>541</v>
      </c>
      <c r="B112" s="23" t="s">
        <v>542</v>
      </c>
      <c r="C112" s="22" t="s">
        <v>543</v>
      </c>
      <c r="D112" s="23" t="s">
        <v>544</v>
      </c>
      <c r="E112" s="23" t="s">
        <v>545</v>
      </c>
      <c r="F112" s="24">
        <v>2.0</v>
      </c>
      <c r="G112" s="25">
        <v>38.75</v>
      </c>
      <c r="H112" s="25">
        <v>229.04</v>
      </c>
      <c r="I112" s="25">
        <v>267.79</v>
      </c>
      <c r="J112" s="25">
        <v>535.58</v>
      </c>
      <c r="K112" s="26">
        <f t="shared" si="1"/>
        <v>0.1</v>
      </c>
      <c r="L112" s="27">
        <f t="shared" si="2"/>
        <v>482.022</v>
      </c>
    </row>
    <row r="113" ht="15.75" customHeight="1">
      <c r="A113" s="22" t="s">
        <v>546</v>
      </c>
      <c r="B113" s="23" t="s">
        <v>547</v>
      </c>
      <c r="C113" s="22" t="s">
        <v>548</v>
      </c>
      <c r="D113" s="23" t="s">
        <v>549</v>
      </c>
      <c r="E113" s="23" t="s">
        <v>550</v>
      </c>
      <c r="F113" s="24">
        <v>2.0</v>
      </c>
      <c r="G113" s="25">
        <v>61.84</v>
      </c>
      <c r="H113" s="25">
        <v>342.46</v>
      </c>
      <c r="I113" s="25">
        <v>404.3</v>
      </c>
      <c r="J113" s="25">
        <v>808.6</v>
      </c>
      <c r="K113" s="26">
        <f t="shared" si="1"/>
        <v>0.1</v>
      </c>
      <c r="L113" s="27">
        <f t="shared" si="2"/>
        <v>727.74</v>
      </c>
    </row>
    <row r="114" ht="15.75" customHeight="1">
      <c r="A114" s="22" t="s">
        <v>551</v>
      </c>
      <c r="B114" s="23" t="s">
        <v>552</v>
      </c>
      <c r="C114" s="22" t="s">
        <v>553</v>
      </c>
      <c r="D114" s="23" t="s">
        <v>554</v>
      </c>
      <c r="E114" s="23" t="s">
        <v>555</v>
      </c>
      <c r="F114" s="24">
        <v>2.0</v>
      </c>
      <c r="G114" s="25">
        <v>24.6</v>
      </c>
      <c r="H114" s="25">
        <v>50.31</v>
      </c>
      <c r="I114" s="25">
        <v>74.91</v>
      </c>
      <c r="J114" s="25">
        <v>149.82</v>
      </c>
      <c r="K114" s="26">
        <f t="shared" si="1"/>
        <v>0.1</v>
      </c>
      <c r="L114" s="27">
        <f t="shared" si="2"/>
        <v>134.838</v>
      </c>
    </row>
    <row r="115" ht="15.75" customHeight="1">
      <c r="A115" s="22" t="s">
        <v>556</v>
      </c>
      <c r="B115" s="23" t="s">
        <v>557</v>
      </c>
      <c r="C115" s="22" t="s">
        <v>558</v>
      </c>
      <c r="D115" s="23" t="s">
        <v>559</v>
      </c>
      <c r="E115" s="23" t="s">
        <v>560</v>
      </c>
      <c r="F115" s="24">
        <v>1.0</v>
      </c>
      <c r="G115" s="25">
        <v>18.38</v>
      </c>
      <c r="H115" s="25">
        <v>297.71</v>
      </c>
      <c r="I115" s="25">
        <v>316.08</v>
      </c>
      <c r="J115" s="25">
        <v>316.08</v>
      </c>
      <c r="K115" s="26">
        <f t="shared" si="1"/>
        <v>0.1</v>
      </c>
      <c r="L115" s="27">
        <f t="shared" si="2"/>
        <v>284.472</v>
      </c>
    </row>
    <row r="116" ht="15.75" customHeight="1">
      <c r="A116" s="22" t="s">
        <v>561</v>
      </c>
      <c r="B116" s="23" t="s">
        <v>562</v>
      </c>
      <c r="C116" s="22" t="s">
        <v>563</v>
      </c>
      <c r="D116" s="23" t="s">
        <v>564</v>
      </c>
      <c r="E116" s="23" t="s">
        <v>565</v>
      </c>
      <c r="F116" s="24">
        <v>1.0</v>
      </c>
      <c r="G116" s="25">
        <v>8.02</v>
      </c>
      <c r="H116" s="25">
        <v>118.5</v>
      </c>
      <c r="I116" s="25">
        <v>126.51</v>
      </c>
      <c r="J116" s="25">
        <v>126.51</v>
      </c>
      <c r="K116" s="26">
        <f t="shared" si="1"/>
        <v>0.1</v>
      </c>
      <c r="L116" s="27">
        <f t="shared" si="2"/>
        <v>113.859</v>
      </c>
    </row>
    <row r="117" ht="15.75" customHeight="1">
      <c r="A117" s="22" t="s">
        <v>566</v>
      </c>
      <c r="B117" s="23" t="s">
        <v>567</v>
      </c>
      <c r="C117" s="22" t="s">
        <v>568</v>
      </c>
      <c r="D117" s="23" t="s">
        <v>569</v>
      </c>
      <c r="E117" s="23" t="s">
        <v>570</v>
      </c>
      <c r="F117" s="24">
        <v>10.0</v>
      </c>
      <c r="G117" s="25">
        <v>23.53</v>
      </c>
      <c r="H117" s="25">
        <v>22.03</v>
      </c>
      <c r="I117" s="25">
        <v>45.57</v>
      </c>
      <c r="J117" s="25">
        <v>455.7</v>
      </c>
      <c r="K117" s="26">
        <f t="shared" si="1"/>
        <v>0.1</v>
      </c>
      <c r="L117" s="27">
        <f t="shared" si="2"/>
        <v>410.13</v>
      </c>
    </row>
    <row r="118" ht="15.75" customHeight="1">
      <c r="A118" s="22" t="s">
        <v>571</v>
      </c>
      <c r="B118" s="23" t="s">
        <v>572</v>
      </c>
      <c r="C118" s="22" t="s">
        <v>573</v>
      </c>
      <c r="D118" s="23" t="s">
        <v>574</v>
      </c>
      <c r="E118" s="23" t="s">
        <v>575</v>
      </c>
      <c r="F118" s="24">
        <v>1.0</v>
      </c>
      <c r="G118" s="25">
        <v>8.02</v>
      </c>
      <c r="H118" s="25">
        <v>135.55</v>
      </c>
      <c r="I118" s="25">
        <v>143.57</v>
      </c>
      <c r="J118" s="25">
        <v>143.57</v>
      </c>
      <c r="K118" s="26">
        <f t="shared" si="1"/>
        <v>0.1</v>
      </c>
      <c r="L118" s="27">
        <f t="shared" si="2"/>
        <v>129.213</v>
      </c>
    </row>
    <row r="119" ht="15.75" customHeight="1">
      <c r="A119" s="22" t="s">
        <v>576</v>
      </c>
      <c r="B119" s="23" t="s">
        <v>577</v>
      </c>
      <c r="C119" s="22" t="s">
        <v>578</v>
      </c>
      <c r="D119" s="23" t="s">
        <v>579</v>
      </c>
      <c r="E119" s="23" t="s">
        <v>580</v>
      </c>
      <c r="F119" s="24">
        <v>1.0</v>
      </c>
      <c r="G119" s="25">
        <v>8.58</v>
      </c>
      <c r="H119" s="25">
        <v>48.9</v>
      </c>
      <c r="I119" s="25">
        <v>57.48</v>
      </c>
      <c r="J119" s="25">
        <v>57.48</v>
      </c>
      <c r="K119" s="26">
        <f t="shared" si="1"/>
        <v>0.1</v>
      </c>
      <c r="L119" s="27">
        <f t="shared" si="2"/>
        <v>51.732</v>
      </c>
    </row>
    <row r="120" ht="15.75" customHeight="1">
      <c r="A120" s="22" t="s">
        <v>581</v>
      </c>
      <c r="B120" s="23" t="s">
        <v>582</v>
      </c>
      <c r="C120" s="22" t="s">
        <v>583</v>
      </c>
      <c r="D120" s="23" t="s">
        <v>584</v>
      </c>
      <c r="E120" s="23" t="s">
        <v>585</v>
      </c>
      <c r="F120" s="24">
        <v>2.0</v>
      </c>
      <c r="G120" s="25">
        <v>36.92</v>
      </c>
      <c r="H120" s="25">
        <v>31.05</v>
      </c>
      <c r="I120" s="25">
        <v>67.97</v>
      </c>
      <c r="J120" s="25">
        <v>135.94</v>
      </c>
      <c r="K120" s="26">
        <f t="shared" si="1"/>
        <v>0.1</v>
      </c>
      <c r="L120" s="27">
        <f t="shared" si="2"/>
        <v>122.346</v>
      </c>
    </row>
    <row r="121" ht="15.75" customHeight="1">
      <c r="A121" s="22" t="s">
        <v>586</v>
      </c>
      <c r="B121" s="23" t="s">
        <v>587</v>
      </c>
      <c r="C121" s="22" t="s">
        <v>588</v>
      </c>
      <c r="D121" s="23" t="s">
        <v>589</v>
      </c>
      <c r="E121" s="23" t="s">
        <v>590</v>
      </c>
      <c r="F121" s="24">
        <v>2.0</v>
      </c>
      <c r="G121" s="25">
        <v>18.84</v>
      </c>
      <c r="H121" s="25">
        <v>296.57</v>
      </c>
      <c r="I121" s="25">
        <v>315.41</v>
      </c>
      <c r="J121" s="25">
        <v>630.82</v>
      </c>
      <c r="K121" s="26">
        <f t="shared" si="1"/>
        <v>0.1</v>
      </c>
      <c r="L121" s="27">
        <f t="shared" si="2"/>
        <v>567.738</v>
      </c>
    </row>
    <row r="122" ht="15.75" customHeight="1">
      <c r="A122" s="22" t="s">
        <v>591</v>
      </c>
      <c r="B122" s="23" t="s">
        <v>592</v>
      </c>
      <c r="C122" s="22" t="s">
        <v>593</v>
      </c>
      <c r="D122" s="23" t="s">
        <v>594</v>
      </c>
      <c r="E122" s="23" t="s">
        <v>595</v>
      </c>
      <c r="F122" s="24">
        <v>1.0</v>
      </c>
      <c r="G122" s="25">
        <v>0.0</v>
      </c>
      <c r="H122" s="25">
        <v>173.76</v>
      </c>
      <c r="I122" s="25">
        <v>173.76</v>
      </c>
      <c r="J122" s="25">
        <v>173.76</v>
      </c>
      <c r="K122" s="26">
        <f t="shared" si="1"/>
        <v>0.1</v>
      </c>
      <c r="L122" s="27">
        <f t="shared" si="2"/>
        <v>156.384</v>
      </c>
    </row>
    <row r="123" ht="15.75" customHeight="1">
      <c r="A123" s="22" t="s">
        <v>596</v>
      </c>
      <c r="B123" s="23" t="s">
        <v>597</v>
      </c>
      <c r="C123" s="22" t="s">
        <v>598</v>
      </c>
      <c r="D123" s="23" t="s">
        <v>599</v>
      </c>
      <c r="E123" s="23" t="s">
        <v>600</v>
      </c>
      <c r="F123" s="24">
        <v>18.0</v>
      </c>
      <c r="G123" s="25">
        <v>0.0</v>
      </c>
      <c r="H123" s="25">
        <v>54.83</v>
      </c>
      <c r="I123" s="25">
        <v>54.83</v>
      </c>
      <c r="J123" s="25">
        <v>986.94</v>
      </c>
      <c r="K123" s="26">
        <f t="shared" si="1"/>
        <v>0.1</v>
      </c>
      <c r="L123" s="27">
        <f t="shared" si="2"/>
        <v>888.246</v>
      </c>
    </row>
    <row r="124" ht="15.75" customHeight="1">
      <c r="A124" s="22" t="s">
        <v>601</v>
      </c>
      <c r="B124" s="23" t="s">
        <v>602</v>
      </c>
      <c r="C124" s="22" t="s">
        <v>603</v>
      </c>
      <c r="D124" s="23" t="s">
        <v>604</v>
      </c>
      <c r="E124" s="23" t="s">
        <v>605</v>
      </c>
      <c r="F124" s="24">
        <v>18.0</v>
      </c>
      <c r="G124" s="25">
        <v>0.0</v>
      </c>
      <c r="H124" s="25">
        <v>52.5</v>
      </c>
      <c r="I124" s="25">
        <v>52.5</v>
      </c>
      <c r="J124" s="25">
        <v>945.0</v>
      </c>
      <c r="K124" s="26">
        <f t="shared" si="1"/>
        <v>0.1</v>
      </c>
      <c r="L124" s="27">
        <f t="shared" si="2"/>
        <v>850.5</v>
      </c>
    </row>
    <row r="125" ht="15.75" customHeight="1">
      <c r="A125" s="22" t="s">
        <v>606</v>
      </c>
      <c r="B125" s="23" t="s">
        <v>607</v>
      </c>
      <c r="C125" s="22" t="s">
        <v>608</v>
      </c>
      <c r="D125" s="23" t="s">
        <v>609</v>
      </c>
      <c r="E125" s="23" t="s">
        <v>610</v>
      </c>
      <c r="F125" s="24">
        <v>16.0</v>
      </c>
      <c r="G125" s="25">
        <v>29.16</v>
      </c>
      <c r="H125" s="25">
        <v>10.74</v>
      </c>
      <c r="I125" s="25">
        <v>39.9</v>
      </c>
      <c r="J125" s="25">
        <v>638.4</v>
      </c>
      <c r="K125" s="26">
        <f t="shared" si="1"/>
        <v>0.1</v>
      </c>
      <c r="L125" s="27">
        <f t="shared" si="2"/>
        <v>574.56</v>
      </c>
    </row>
    <row r="126" ht="15.75" customHeight="1">
      <c r="A126" s="22" t="s">
        <v>611</v>
      </c>
      <c r="B126" s="23" t="s">
        <v>612</v>
      </c>
      <c r="C126" s="22" t="s">
        <v>613</v>
      </c>
      <c r="D126" s="23" t="s">
        <v>614</v>
      </c>
      <c r="E126" s="23" t="s">
        <v>615</v>
      </c>
      <c r="F126" s="24">
        <v>1.0</v>
      </c>
      <c r="G126" s="25">
        <v>0.0</v>
      </c>
      <c r="H126" s="25">
        <v>295.3</v>
      </c>
      <c r="I126" s="25">
        <v>295.3</v>
      </c>
      <c r="J126" s="25">
        <v>295.3</v>
      </c>
      <c r="K126" s="26">
        <f t="shared" si="1"/>
        <v>0.1</v>
      </c>
      <c r="L126" s="27">
        <f t="shared" si="2"/>
        <v>265.77</v>
      </c>
    </row>
    <row r="127" ht="15.75" customHeight="1">
      <c r="A127" s="22" t="s">
        <v>616</v>
      </c>
      <c r="B127" s="23" t="s">
        <v>617</v>
      </c>
      <c r="C127" s="22" t="s">
        <v>618</v>
      </c>
      <c r="D127" s="23" t="s">
        <v>619</v>
      </c>
      <c r="E127" s="23" t="s">
        <v>620</v>
      </c>
      <c r="F127" s="24">
        <v>1.0</v>
      </c>
      <c r="G127" s="25">
        <v>38.75</v>
      </c>
      <c r="H127" s="25">
        <v>229.04</v>
      </c>
      <c r="I127" s="25">
        <v>267.79</v>
      </c>
      <c r="J127" s="25">
        <v>267.79</v>
      </c>
      <c r="K127" s="26">
        <f t="shared" si="1"/>
        <v>0.1</v>
      </c>
      <c r="L127" s="27">
        <f t="shared" si="2"/>
        <v>241.011</v>
      </c>
    </row>
    <row r="128" ht="15.75" customHeight="1">
      <c r="A128" s="22" t="s">
        <v>621</v>
      </c>
      <c r="B128" s="23" t="s">
        <v>622</v>
      </c>
      <c r="C128" s="22" t="s">
        <v>623</v>
      </c>
      <c r="D128" s="23" t="s">
        <v>624</v>
      </c>
      <c r="E128" s="23" t="s">
        <v>625</v>
      </c>
      <c r="F128" s="24">
        <v>1.0</v>
      </c>
      <c r="G128" s="25">
        <v>0.0</v>
      </c>
      <c r="H128" s="25">
        <v>208.4</v>
      </c>
      <c r="I128" s="25">
        <v>208.4</v>
      </c>
      <c r="J128" s="25">
        <v>208.4</v>
      </c>
      <c r="K128" s="26">
        <f t="shared" si="1"/>
        <v>0.1</v>
      </c>
      <c r="L128" s="27">
        <f t="shared" si="2"/>
        <v>187.56</v>
      </c>
    </row>
    <row r="129" ht="15.75" customHeight="1">
      <c r="A129" s="22" t="s">
        <v>626</v>
      </c>
      <c r="B129" s="23" t="s">
        <v>627</v>
      </c>
      <c r="C129" s="22" t="s">
        <v>628</v>
      </c>
      <c r="D129" s="23" t="s">
        <v>629</v>
      </c>
      <c r="E129" s="23" t="s">
        <v>630</v>
      </c>
      <c r="F129" s="24">
        <v>1.0</v>
      </c>
      <c r="G129" s="25">
        <v>52.33</v>
      </c>
      <c r="H129" s="25">
        <v>618.96</v>
      </c>
      <c r="I129" s="25">
        <v>671.32</v>
      </c>
      <c r="J129" s="25">
        <v>671.32</v>
      </c>
      <c r="K129" s="26">
        <f t="shared" si="1"/>
        <v>0.1</v>
      </c>
      <c r="L129" s="27">
        <f t="shared" si="2"/>
        <v>604.188</v>
      </c>
    </row>
    <row r="130" ht="15.75" customHeight="1">
      <c r="A130" s="22" t="s">
        <v>631</v>
      </c>
      <c r="B130" s="23" t="s">
        <v>632</v>
      </c>
      <c r="C130" s="22" t="s">
        <v>633</v>
      </c>
      <c r="D130" s="23" t="s">
        <v>634</v>
      </c>
      <c r="E130" s="23" t="s">
        <v>635</v>
      </c>
      <c r="F130" s="24">
        <v>2.0</v>
      </c>
      <c r="G130" s="25">
        <v>0.0</v>
      </c>
      <c r="H130" s="25">
        <v>175.29</v>
      </c>
      <c r="I130" s="25">
        <v>175.29</v>
      </c>
      <c r="J130" s="25">
        <v>350.58</v>
      </c>
      <c r="K130" s="26">
        <f t="shared" si="1"/>
        <v>0.1</v>
      </c>
      <c r="L130" s="27">
        <f t="shared" si="2"/>
        <v>315.522</v>
      </c>
    </row>
    <row r="131" ht="15.75" customHeight="1">
      <c r="A131" s="22" t="s">
        <v>636</v>
      </c>
      <c r="B131" s="23" t="s">
        <v>637</v>
      </c>
      <c r="C131" s="22" t="s">
        <v>638</v>
      </c>
      <c r="D131" s="23" t="s">
        <v>639</v>
      </c>
      <c r="E131" s="23" t="s">
        <v>640</v>
      </c>
      <c r="F131" s="24">
        <v>9.0</v>
      </c>
      <c r="G131" s="25">
        <v>0.0</v>
      </c>
      <c r="H131" s="25">
        <v>26.3</v>
      </c>
      <c r="I131" s="25">
        <v>26.3</v>
      </c>
      <c r="J131" s="25">
        <v>236.7</v>
      </c>
      <c r="K131" s="26">
        <f t="shared" si="1"/>
        <v>0.1</v>
      </c>
      <c r="L131" s="27">
        <f t="shared" si="2"/>
        <v>213.03</v>
      </c>
    </row>
    <row r="132" ht="15.75" customHeight="1">
      <c r="A132" s="22" t="s">
        <v>641</v>
      </c>
      <c r="B132" s="23" t="s">
        <v>642</v>
      </c>
      <c r="C132" s="22" t="s">
        <v>643</v>
      </c>
      <c r="D132" s="23" t="s">
        <v>644</v>
      </c>
      <c r="E132" s="23" t="s">
        <v>645</v>
      </c>
      <c r="F132" s="24">
        <v>9.0</v>
      </c>
      <c r="G132" s="25">
        <v>0.0</v>
      </c>
      <c r="H132" s="25">
        <v>26.3</v>
      </c>
      <c r="I132" s="25">
        <v>26.3</v>
      </c>
      <c r="J132" s="25">
        <v>236.7</v>
      </c>
      <c r="K132" s="26">
        <f t="shared" si="1"/>
        <v>0.1</v>
      </c>
      <c r="L132" s="27">
        <f t="shared" si="2"/>
        <v>213.03</v>
      </c>
    </row>
    <row r="133" ht="15.75" customHeight="1">
      <c r="A133" s="22" t="s">
        <v>646</v>
      </c>
      <c r="B133" s="23" t="s">
        <v>647</v>
      </c>
      <c r="C133" s="22" t="s">
        <v>648</v>
      </c>
      <c r="D133" s="23" t="s">
        <v>649</v>
      </c>
      <c r="E133" s="23" t="s">
        <v>650</v>
      </c>
      <c r="F133" s="24">
        <v>20.0</v>
      </c>
      <c r="G133" s="25">
        <v>21.56</v>
      </c>
      <c r="H133" s="25">
        <v>33.92</v>
      </c>
      <c r="I133" s="25">
        <v>55.47</v>
      </c>
      <c r="J133" s="25">
        <v>1109.4</v>
      </c>
      <c r="K133" s="26">
        <f t="shared" si="1"/>
        <v>0.1</v>
      </c>
      <c r="L133" s="27">
        <f t="shared" si="2"/>
        <v>998.46</v>
      </c>
    </row>
    <row r="134" ht="15.75" customHeight="1">
      <c r="A134" s="22" t="s">
        <v>651</v>
      </c>
      <c r="B134" s="23" t="s">
        <v>652</v>
      </c>
      <c r="C134" s="22" t="s">
        <v>653</v>
      </c>
      <c r="D134" s="23" t="s">
        <v>654</v>
      </c>
      <c r="E134" s="23" t="s">
        <v>655</v>
      </c>
      <c r="F134" s="24">
        <v>40.0</v>
      </c>
      <c r="G134" s="25">
        <v>7.83</v>
      </c>
      <c r="H134" s="25">
        <v>2.12</v>
      </c>
      <c r="I134" s="25">
        <v>9.95</v>
      </c>
      <c r="J134" s="25">
        <v>398.0</v>
      </c>
      <c r="K134" s="26">
        <f t="shared" si="1"/>
        <v>0.1</v>
      </c>
      <c r="L134" s="27">
        <f t="shared" si="2"/>
        <v>358.2</v>
      </c>
    </row>
    <row r="135" ht="15.75" customHeight="1">
      <c r="A135" s="22" t="s">
        <v>656</v>
      </c>
      <c r="B135" s="23" t="s">
        <v>657</v>
      </c>
      <c r="C135" s="22" t="s">
        <v>658</v>
      </c>
      <c r="D135" s="23" t="s">
        <v>659</v>
      </c>
      <c r="E135" s="23" t="s">
        <v>660</v>
      </c>
      <c r="F135" s="24">
        <v>100.0</v>
      </c>
      <c r="G135" s="25">
        <v>0.0</v>
      </c>
      <c r="H135" s="25">
        <v>2.72</v>
      </c>
      <c r="I135" s="25">
        <v>2.72</v>
      </c>
      <c r="J135" s="25">
        <v>272.0</v>
      </c>
      <c r="K135" s="26">
        <f t="shared" si="1"/>
        <v>0.1</v>
      </c>
      <c r="L135" s="27">
        <f t="shared" si="2"/>
        <v>244.8</v>
      </c>
    </row>
    <row r="136" ht="15.75" customHeight="1">
      <c r="A136" s="22" t="s">
        <v>661</v>
      </c>
      <c r="B136" s="23" t="s">
        <v>662</v>
      </c>
      <c r="C136" s="22" t="s">
        <v>663</v>
      </c>
      <c r="D136" s="23" t="s">
        <v>664</v>
      </c>
      <c r="E136" s="23" t="s">
        <v>665</v>
      </c>
      <c r="F136" s="24">
        <v>10.0</v>
      </c>
      <c r="G136" s="25">
        <v>29.39</v>
      </c>
      <c r="H136" s="25">
        <v>7.75</v>
      </c>
      <c r="I136" s="25">
        <v>37.14</v>
      </c>
      <c r="J136" s="25">
        <v>371.4</v>
      </c>
      <c r="K136" s="26">
        <f t="shared" si="1"/>
        <v>0.1</v>
      </c>
      <c r="L136" s="27">
        <f t="shared" si="2"/>
        <v>334.26</v>
      </c>
    </row>
    <row r="137" ht="15.75" customHeight="1">
      <c r="A137" s="22" t="s">
        <v>666</v>
      </c>
      <c r="B137" s="23" t="s">
        <v>667</v>
      </c>
      <c r="C137" s="22" t="s">
        <v>668</v>
      </c>
      <c r="D137" s="23" t="s">
        <v>669</v>
      </c>
      <c r="E137" s="23" t="s">
        <v>670</v>
      </c>
      <c r="F137" s="24">
        <v>30.0</v>
      </c>
      <c r="G137" s="25">
        <v>24.73</v>
      </c>
      <c r="H137" s="25">
        <v>7.75</v>
      </c>
      <c r="I137" s="25">
        <v>32.48</v>
      </c>
      <c r="J137" s="25">
        <v>974.4</v>
      </c>
      <c r="K137" s="26">
        <f t="shared" si="1"/>
        <v>0.1</v>
      </c>
      <c r="L137" s="27">
        <f t="shared" si="2"/>
        <v>876.96</v>
      </c>
    </row>
    <row r="138" ht="15.75" customHeight="1">
      <c r="A138" s="22" t="s">
        <v>671</v>
      </c>
      <c r="B138" s="23" t="s">
        <v>672</v>
      </c>
      <c r="C138" s="22" t="s">
        <v>673</v>
      </c>
      <c r="D138" s="23" t="s">
        <v>674</v>
      </c>
      <c r="E138" s="23" t="s">
        <v>675</v>
      </c>
      <c r="F138" s="24">
        <v>2.0</v>
      </c>
      <c r="G138" s="25">
        <v>0.0</v>
      </c>
      <c r="H138" s="25">
        <v>68.64</v>
      </c>
      <c r="I138" s="25">
        <v>68.64</v>
      </c>
      <c r="J138" s="25">
        <v>137.28</v>
      </c>
      <c r="K138" s="26">
        <f t="shared" si="1"/>
        <v>0.1</v>
      </c>
      <c r="L138" s="27">
        <f t="shared" si="2"/>
        <v>123.552</v>
      </c>
    </row>
    <row r="139" ht="15.75" customHeight="1">
      <c r="A139" s="22" t="s">
        <v>676</v>
      </c>
      <c r="B139" s="23" t="s">
        <v>677</v>
      </c>
      <c r="C139" s="22" t="s">
        <v>678</v>
      </c>
      <c r="D139" s="23" t="s">
        <v>679</v>
      </c>
      <c r="E139" s="23" t="s">
        <v>680</v>
      </c>
      <c r="F139" s="24">
        <v>3.0</v>
      </c>
      <c r="G139" s="25">
        <v>0.0</v>
      </c>
      <c r="H139" s="25">
        <v>7.39</v>
      </c>
      <c r="I139" s="25">
        <v>7.39</v>
      </c>
      <c r="J139" s="25">
        <v>22.17</v>
      </c>
      <c r="K139" s="26">
        <f t="shared" si="1"/>
        <v>0.1</v>
      </c>
      <c r="L139" s="27">
        <f t="shared" si="2"/>
        <v>19.953</v>
      </c>
    </row>
    <row r="140" ht="15.75" customHeight="1">
      <c r="A140" s="22" t="s">
        <v>681</v>
      </c>
      <c r="B140" s="23" t="s">
        <v>682</v>
      </c>
      <c r="C140" s="22" t="s">
        <v>683</v>
      </c>
      <c r="D140" s="23" t="s">
        <v>684</v>
      </c>
      <c r="E140" s="23" t="s">
        <v>685</v>
      </c>
      <c r="F140" s="24">
        <v>3.0</v>
      </c>
      <c r="G140" s="25">
        <v>0.0</v>
      </c>
      <c r="H140" s="25">
        <v>32.62</v>
      </c>
      <c r="I140" s="25">
        <v>32.62</v>
      </c>
      <c r="J140" s="25">
        <v>97.86</v>
      </c>
      <c r="K140" s="26">
        <f t="shared" si="1"/>
        <v>0.1</v>
      </c>
      <c r="L140" s="27">
        <f t="shared" si="2"/>
        <v>88.074</v>
      </c>
    </row>
    <row r="141" ht="15.75" customHeight="1">
      <c r="A141" s="22" t="s">
        <v>686</v>
      </c>
      <c r="B141" s="23" t="s">
        <v>687</v>
      </c>
      <c r="C141" s="22" t="s">
        <v>688</v>
      </c>
      <c r="D141" s="23" t="s">
        <v>689</v>
      </c>
      <c r="E141" s="23" t="s">
        <v>690</v>
      </c>
      <c r="F141" s="24">
        <v>2.0</v>
      </c>
      <c r="G141" s="25">
        <v>6.95</v>
      </c>
      <c r="H141" s="25">
        <v>49.14</v>
      </c>
      <c r="I141" s="25">
        <v>56.09</v>
      </c>
      <c r="J141" s="25">
        <v>112.18</v>
      </c>
      <c r="K141" s="26">
        <f t="shared" si="1"/>
        <v>0.1</v>
      </c>
      <c r="L141" s="27">
        <f t="shared" si="2"/>
        <v>100.962</v>
      </c>
    </row>
    <row r="142" ht="15.0" customHeight="1">
      <c r="A142" s="16" t="s">
        <v>691</v>
      </c>
      <c r="B142" s="17" t="s">
        <v>692</v>
      </c>
      <c r="C142" s="18"/>
      <c r="D142" s="18"/>
      <c r="E142" s="18"/>
      <c r="F142" s="18"/>
      <c r="G142" s="18"/>
      <c r="H142" s="18"/>
      <c r="I142" s="11"/>
      <c r="J142" s="19">
        <v>4729.26</v>
      </c>
      <c r="K142" s="20">
        <f t="shared" si="1"/>
        <v>0.1</v>
      </c>
      <c r="L142" s="21">
        <f t="shared" si="2"/>
        <v>4256.334</v>
      </c>
    </row>
    <row r="143" ht="15.75" customHeight="1">
      <c r="A143" s="22" t="s">
        <v>693</v>
      </c>
      <c r="B143" s="23" t="s">
        <v>694</v>
      </c>
      <c r="C143" s="22" t="s">
        <v>695</v>
      </c>
      <c r="D143" s="23" t="s">
        <v>696</v>
      </c>
      <c r="E143" s="23" t="s">
        <v>697</v>
      </c>
      <c r="F143" s="24">
        <v>0.1</v>
      </c>
      <c r="G143" s="25">
        <v>4877.58</v>
      </c>
      <c r="H143" s="25">
        <v>11987.01</v>
      </c>
      <c r="I143" s="25">
        <v>16864.59</v>
      </c>
      <c r="J143" s="25">
        <v>1686.46</v>
      </c>
      <c r="K143" s="26">
        <f t="shared" si="1"/>
        <v>0.1</v>
      </c>
      <c r="L143" s="27">
        <f t="shared" si="2"/>
        <v>1517.814</v>
      </c>
    </row>
    <row r="144" ht="15.75" customHeight="1">
      <c r="A144" s="22" t="s">
        <v>698</v>
      </c>
      <c r="B144" s="23" t="s">
        <v>699</v>
      </c>
      <c r="C144" s="22" t="s">
        <v>700</v>
      </c>
      <c r="D144" s="23" t="s">
        <v>701</v>
      </c>
      <c r="E144" s="23" t="s">
        <v>702</v>
      </c>
      <c r="F144" s="24">
        <v>20.0</v>
      </c>
      <c r="G144" s="25">
        <v>29.35</v>
      </c>
      <c r="H144" s="25">
        <v>8.39</v>
      </c>
      <c r="I144" s="25">
        <v>37.74</v>
      </c>
      <c r="J144" s="25">
        <v>754.8</v>
      </c>
      <c r="K144" s="26">
        <f t="shared" si="1"/>
        <v>0.1</v>
      </c>
      <c r="L144" s="27">
        <f t="shared" si="2"/>
        <v>679.32</v>
      </c>
    </row>
    <row r="145" ht="15.75" customHeight="1">
      <c r="A145" s="22" t="s">
        <v>703</v>
      </c>
      <c r="B145" s="23" t="s">
        <v>704</v>
      </c>
      <c r="C145" s="22" t="s">
        <v>705</v>
      </c>
      <c r="D145" s="23" t="s">
        <v>706</v>
      </c>
      <c r="E145" s="23" t="s">
        <v>707</v>
      </c>
      <c r="F145" s="24">
        <v>150.0</v>
      </c>
      <c r="G145" s="25">
        <v>3.93</v>
      </c>
      <c r="H145" s="25">
        <v>3.3</v>
      </c>
      <c r="I145" s="25">
        <v>7.22</v>
      </c>
      <c r="J145" s="25">
        <v>1083.0</v>
      </c>
      <c r="K145" s="26">
        <f t="shared" si="1"/>
        <v>0.1</v>
      </c>
      <c r="L145" s="27">
        <f t="shared" si="2"/>
        <v>974.7</v>
      </c>
    </row>
    <row r="146" ht="15.75" customHeight="1">
      <c r="A146" s="22" t="s">
        <v>708</v>
      </c>
      <c r="B146" s="23" t="s">
        <v>709</v>
      </c>
      <c r="C146" s="22" t="s">
        <v>710</v>
      </c>
      <c r="D146" s="23" t="s">
        <v>711</v>
      </c>
      <c r="E146" s="23" t="s">
        <v>712</v>
      </c>
      <c r="F146" s="24">
        <v>100.0</v>
      </c>
      <c r="G146" s="25">
        <v>5.73</v>
      </c>
      <c r="H146" s="25">
        <v>6.32</v>
      </c>
      <c r="I146" s="25">
        <v>12.05</v>
      </c>
      <c r="J146" s="25">
        <v>1205.0</v>
      </c>
      <c r="K146" s="26">
        <f t="shared" si="1"/>
        <v>0.1</v>
      </c>
      <c r="L146" s="27">
        <f t="shared" si="2"/>
        <v>1084.5</v>
      </c>
    </row>
    <row r="147" ht="15.0" customHeight="1">
      <c r="A147" s="16" t="s">
        <v>713</v>
      </c>
      <c r="B147" s="17" t="s">
        <v>714</v>
      </c>
      <c r="C147" s="18"/>
      <c r="D147" s="18"/>
      <c r="E147" s="18"/>
      <c r="F147" s="18"/>
      <c r="G147" s="18"/>
      <c r="H147" s="18"/>
      <c r="I147" s="11"/>
      <c r="J147" s="19">
        <v>602.4</v>
      </c>
      <c r="K147" s="20">
        <f t="shared" si="1"/>
        <v>0.1</v>
      </c>
      <c r="L147" s="21">
        <f t="shared" si="2"/>
        <v>542.16</v>
      </c>
    </row>
    <row r="148" ht="15.75" customHeight="1">
      <c r="A148" s="22" t="s">
        <v>715</v>
      </c>
      <c r="B148" s="23" t="s">
        <v>716</v>
      </c>
      <c r="C148" s="22" t="s">
        <v>717</v>
      </c>
      <c r="D148" s="23" t="s">
        <v>718</v>
      </c>
      <c r="E148" s="23" t="s">
        <v>719</v>
      </c>
      <c r="F148" s="24">
        <v>30.0</v>
      </c>
      <c r="G148" s="25">
        <v>20.08</v>
      </c>
      <c r="H148" s="25">
        <v>0.0</v>
      </c>
      <c r="I148" s="25">
        <v>20.08</v>
      </c>
      <c r="J148" s="25">
        <v>602.4</v>
      </c>
      <c r="K148" s="26">
        <f t="shared" si="1"/>
        <v>0.1</v>
      </c>
      <c r="L148" s="27">
        <f t="shared" si="2"/>
        <v>542.16</v>
      </c>
    </row>
    <row r="149" ht="15.0" customHeight="1">
      <c r="A149" s="63"/>
      <c r="B149" s="63"/>
      <c r="C149" s="63"/>
      <c r="D149" s="63"/>
      <c r="E149" s="63"/>
      <c r="F149" s="63"/>
      <c r="G149" s="63"/>
      <c r="H149" s="64" t="s">
        <v>720</v>
      </c>
      <c r="I149" s="11"/>
      <c r="J149" s="19">
        <v>68474.48</v>
      </c>
      <c r="K149" s="20">
        <f t="shared" si="1"/>
        <v>0.1</v>
      </c>
      <c r="L149" s="21">
        <f t="shared" si="2"/>
        <v>61627.032</v>
      </c>
    </row>
    <row r="150" ht="15.0" customHeight="1">
      <c r="A150" s="63"/>
      <c r="B150" s="63"/>
      <c r="C150" s="63"/>
      <c r="D150" s="63"/>
      <c r="E150" s="63"/>
      <c r="F150" s="63"/>
      <c r="G150" s="63"/>
      <c r="H150" s="64" t="s">
        <v>721</v>
      </c>
      <c r="I150" s="11"/>
      <c r="J150" s="19">
        <v>260347.98</v>
      </c>
      <c r="K150" s="20">
        <f t="shared" si="1"/>
        <v>0.1</v>
      </c>
      <c r="L150" s="21">
        <f t="shared" si="2"/>
        <v>234313.182</v>
      </c>
    </row>
    <row r="151" ht="15.0" customHeight="1">
      <c r="A151" s="63"/>
      <c r="B151" s="63"/>
      <c r="C151" s="63"/>
      <c r="D151" s="63"/>
      <c r="E151" s="63"/>
      <c r="F151" s="63"/>
      <c r="G151" s="63"/>
      <c r="H151" s="64" t="s">
        <v>722</v>
      </c>
      <c r="I151" s="11"/>
      <c r="J151" s="19">
        <v>328822.46</v>
      </c>
      <c r="K151" s="20">
        <f t="shared" si="1"/>
        <v>0.1</v>
      </c>
      <c r="L151" s="21">
        <f t="shared" si="2"/>
        <v>295940.214</v>
      </c>
    </row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1">
    <mergeCell ref="G3:H3"/>
    <mergeCell ref="I3:I4"/>
    <mergeCell ref="F3:F4"/>
    <mergeCell ref="B5:I5"/>
    <mergeCell ref="B14:I14"/>
    <mergeCell ref="B15:I15"/>
    <mergeCell ref="B18:I18"/>
    <mergeCell ref="B21:I21"/>
    <mergeCell ref="B38:I38"/>
    <mergeCell ref="B106:I106"/>
    <mergeCell ref="B142:I142"/>
    <mergeCell ref="B147:I147"/>
    <mergeCell ref="H149:I149"/>
    <mergeCell ref="H150:I150"/>
    <mergeCell ref="H151:I151"/>
    <mergeCell ref="B57:I57"/>
    <mergeCell ref="B64:I64"/>
    <mergeCell ref="B70:I70"/>
    <mergeCell ref="B79:I79"/>
    <mergeCell ref="B82:I82"/>
    <mergeCell ref="B89:I89"/>
    <mergeCell ref="B90:I90"/>
    <mergeCell ref="K3:K4"/>
    <mergeCell ref="L3:L4"/>
    <mergeCell ref="A1:J1"/>
    <mergeCell ref="A3:A4"/>
    <mergeCell ref="B3:B4"/>
    <mergeCell ref="C3:C4"/>
    <mergeCell ref="D3:D4"/>
    <mergeCell ref="E3:E4"/>
    <mergeCell ref="J3:J4"/>
  </mergeCells>
  <printOptions/>
  <pageMargins bottom="0.5" footer="0.0" header="0.0" left="0.5" right="0.5" top="0.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9" max="9" width="1.57"/>
  </cols>
  <sheetData>
    <row r="1" ht="263.25" customHeight="1">
      <c r="B1" s="28"/>
      <c r="C1" s="28"/>
      <c r="D1" s="28"/>
      <c r="E1" s="28"/>
      <c r="F1" s="28"/>
      <c r="G1" s="28"/>
      <c r="H1" s="28"/>
      <c r="I1" s="28"/>
      <c r="J1" s="28"/>
      <c r="K1" s="28"/>
    </row>
    <row r="2">
      <c r="A2" s="29" t="s">
        <v>194</v>
      </c>
      <c r="B2" s="29" t="s">
        <v>198</v>
      </c>
      <c r="C2" s="29" t="s">
        <v>199</v>
      </c>
      <c r="D2" s="29" t="s">
        <v>200</v>
      </c>
      <c r="E2" s="29" t="s">
        <v>201</v>
      </c>
      <c r="F2" s="29" t="s">
        <v>202</v>
      </c>
      <c r="G2" s="29" t="s">
        <v>203</v>
      </c>
      <c r="H2" s="30" t="s">
        <v>204</v>
      </c>
      <c r="I2" s="11"/>
      <c r="J2" s="29" t="s">
        <v>208</v>
      </c>
      <c r="K2" s="31" t="s">
        <v>209</v>
      </c>
    </row>
    <row r="3">
      <c r="A3" s="32" t="s">
        <v>210</v>
      </c>
      <c r="B3" s="33" t="s">
        <v>212</v>
      </c>
      <c r="C3" s="34">
        <v>35166.75</v>
      </c>
      <c r="D3" s="35">
        <v>0.16670000000000001</v>
      </c>
      <c r="E3" s="35">
        <v>0.16670000000000001</v>
      </c>
      <c r="F3" s="35">
        <v>0.16670000000000001</v>
      </c>
      <c r="G3" s="35">
        <v>0.16670000000000001</v>
      </c>
      <c r="H3" s="36">
        <v>0.16670000000000001</v>
      </c>
      <c r="I3" s="37"/>
      <c r="J3" s="35">
        <v>0.16649999999999998</v>
      </c>
      <c r="K3" s="38">
        <v>1.0</v>
      </c>
    </row>
    <row r="4">
      <c r="A4" s="14"/>
      <c r="B4" s="14"/>
      <c r="C4" s="14"/>
      <c r="D4" s="39">
        <v>5862.3</v>
      </c>
      <c r="E4" s="39">
        <v>5862.3</v>
      </c>
      <c r="F4" s="39">
        <v>5862.3</v>
      </c>
      <c r="G4" s="39">
        <v>5862.3</v>
      </c>
      <c r="H4" s="40">
        <v>5862.3</v>
      </c>
      <c r="I4" s="11"/>
      <c r="J4" s="39">
        <v>5855.25</v>
      </c>
      <c r="K4" s="41">
        <v>35166.75</v>
      </c>
    </row>
    <row r="5">
      <c r="A5" s="32" t="s">
        <v>221</v>
      </c>
      <c r="B5" s="33" t="s">
        <v>223</v>
      </c>
      <c r="C5" s="34">
        <v>293053.31</v>
      </c>
      <c r="D5" s="35">
        <v>0.0735</v>
      </c>
      <c r="E5" s="35">
        <v>0.1391</v>
      </c>
      <c r="F5" s="35">
        <v>0.1937</v>
      </c>
      <c r="G5" s="35">
        <v>0.243</v>
      </c>
      <c r="H5" s="36">
        <v>0.21539999999999998</v>
      </c>
      <c r="I5" s="37"/>
      <c r="J5" s="35">
        <v>0.1353</v>
      </c>
      <c r="K5" s="38">
        <v>1.0</v>
      </c>
    </row>
    <row r="6">
      <c r="A6" s="14"/>
      <c r="B6" s="14"/>
      <c r="C6" s="14"/>
      <c r="D6" s="39">
        <v>26819.34</v>
      </c>
      <c r="E6" s="39">
        <v>67576.47</v>
      </c>
      <c r="F6" s="39">
        <v>47793.93</v>
      </c>
      <c r="G6" s="39">
        <v>63467.84</v>
      </c>
      <c r="H6" s="40">
        <v>53900.57</v>
      </c>
      <c r="I6" s="11"/>
      <c r="J6" s="39">
        <v>33495.16</v>
      </c>
      <c r="K6" s="41">
        <v>293053.31</v>
      </c>
    </row>
    <row r="7">
      <c r="A7" s="32" t="s">
        <v>229</v>
      </c>
      <c r="B7" s="33" t="s">
        <v>232</v>
      </c>
      <c r="C7" s="34">
        <v>602.4</v>
      </c>
      <c r="D7" s="42"/>
      <c r="E7" s="42"/>
      <c r="F7" s="42"/>
      <c r="G7" s="42"/>
      <c r="H7" s="43"/>
      <c r="I7" s="44"/>
      <c r="J7" s="35">
        <v>1.0</v>
      </c>
      <c r="K7" s="38">
        <v>1.0</v>
      </c>
    </row>
    <row r="8">
      <c r="A8" s="14"/>
      <c r="B8" s="14"/>
      <c r="C8" s="14"/>
      <c r="D8" s="45"/>
      <c r="E8" s="45"/>
      <c r="F8" s="45"/>
      <c r="G8" s="45"/>
      <c r="H8" s="46"/>
      <c r="I8" s="47"/>
      <c r="J8" s="39">
        <v>602.4</v>
      </c>
      <c r="K8" s="41">
        <v>602.4</v>
      </c>
    </row>
    <row r="9">
      <c r="A9" s="48"/>
      <c r="B9" s="49"/>
      <c r="C9" s="50">
        <v>328822.46</v>
      </c>
      <c r="D9" s="51">
        <v>32681.64</v>
      </c>
      <c r="E9" s="51">
        <v>73438.77</v>
      </c>
      <c r="F9" s="51">
        <v>53656.23</v>
      </c>
      <c r="G9" s="51">
        <v>69330.14</v>
      </c>
      <c r="H9" s="52">
        <v>59762.87</v>
      </c>
      <c r="I9" s="53"/>
      <c r="J9" s="51">
        <v>39952.81</v>
      </c>
      <c r="K9" s="54">
        <v>328822.46</v>
      </c>
    </row>
    <row r="10">
      <c r="A10" s="55"/>
      <c r="B10" s="56"/>
      <c r="C10" s="57"/>
      <c r="D10" s="39">
        <v>32681.64</v>
      </c>
      <c r="E10" s="39">
        <v>106120.41</v>
      </c>
      <c r="F10" s="39">
        <v>159776.64</v>
      </c>
      <c r="G10" s="39">
        <v>229106.78</v>
      </c>
      <c r="H10" s="40">
        <v>288869.65</v>
      </c>
      <c r="I10" s="11"/>
      <c r="J10" s="39">
        <v>328822.46</v>
      </c>
      <c r="K10" s="14"/>
    </row>
    <row r="1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>
      <c r="A12" s="58" t="s">
        <v>250</v>
      </c>
      <c r="K12" s="59">
        <f>'orçamento'!K2</f>
        <v>0.1</v>
      </c>
    </row>
    <row r="13">
      <c r="A13" s="29" t="s">
        <v>254</v>
      </c>
      <c r="B13" s="29" t="s">
        <v>255</v>
      </c>
      <c r="C13" s="29" t="s">
        <v>257</v>
      </c>
      <c r="D13" s="29" t="s">
        <v>259</v>
      </c>
      <c r="E13" s="29" t="s">
        <v>261</v>
      </c>
      <c r="F13" s="29" t="s">
        <v>263</v>
      </c>
      <c r="G13" s="29" t="s">
        <v>265</v>
      </c>
      <c r="H13" s="30" t="s">
        <v>266</v>
      </c>
      <c r="I13" s="11"/>
      <c r="J13" s="29" t="s">
        <v>267</v>
      </c>
      <c r="K13" s="31" t="s">
        <v>268</v>
      </c>
    </row>
    <row r="14">
      <c r="A14" s="32" t="s">
        <v>269</v>
      </c>
      <c r="B14" s="33" t="s">
        <v>270</v>
      </c>
      <c r="C14" s="34">
        <f>C3-(C3*$K$12)</f>
        <v>31650.075</v>
      </c>
      <c r="D14" s="35">
        <v>0.16670000000000001</v>
      </c>
      <c r="E14" s="35">
        <v>0.16670000000000001</v>
      </c>
      <c r="F14" s="35">
        <v>0.16670000000000001</v>
      </c>
      <c r="G14" s="35">
        <v>0.16670000000000001</v>
      </c>
      <c r="H14" s="36">
        <v>0.16670000000000001</v>
      </c>
      <c r="I14" s="37"/>
      <c r="J14" s="35">
        <v>0.16649999999999998</v>
      </c>
      <c r="K14" s="38">
        <v>1.0</v>
      </c>
    </row>
    <row r="15">
      <c r="A15" s="14"/>
      <c r="B15" s="14"/>
      <c r="C15" s="14"/>
      <c r="D15" s="39">
        <f t="shared" ref="D15:H15" si="1">D4-(D4*$K$12)</f>
        <v>5276.07</v>
      </c>
      <c r="E15" s="39">
        <f t="shared" si="1"/>
        <v>5276.07</v>
      </c>
      <c r="F15" s="39">
        <f t="shared" si="1"/>
        <v>5276.07</v>
      </c>
      <c r="G15" s="39">
        <f t="shared" si="1"/>
        <v>5276.07</v>
      </c>
      <c r="H15" s="40">
        <f t="shared" si="1"/>
        <v>5276.07</v>
      </c>
      <c r="I15" s="11"/>
      <c r="J15" s="39">
        <f>J4-(J4*$K$12)</f>
        <v>5269.725</v>
      </c>
      <c r="K15" s="41">
        <f>sum(D15:J15)</f>
        <v>31650.075</v>
      </c>
    </row>
    <row r="16">
      <c r="A16" s="32" t="s">
        <v>286</v>
      </c>
      <c r="B16" s="33" t="s">
        <v>287</v>
      </c>
      <c r="C16" s="34">
        <f>C5-(C5*$K$12)</f>
        <v>263747.979</v>
      </c>
      <c r="D16" s="35">
        <v>0.0735</v>
      </c>
      <c r="E16" s="35">
        <v>0.1391</v>
      </c>
      <c r="F16" s="35">
        <v>0.1937</v>
      </c>
      <c r="G16" s="35">
        <v>0.243</v>
      </c>
      <c r="H16" s="36">
        <v>0.21539999999999998</v>
      </c>
      <c r="I16" s="37"/>
      <c r="J16" s="35">
        <v>0.1353</v>
      </c>
      <c r="K16" s="38">
        <v>1.0</v>
      </c>
    </row>
    <row r="17">
      <c r="A17" s="14"/>
      <c r="B17" s="14"/>
      <c r="C17" s="14"/>
      <c r="D17" s="39">
        <f t="shared" ref="D17:H17" si="2">D6-(D6*$K$12)</f>
        <v>24137.406</v>
      </c>
      <c r="E17" s="39">
        <f t="shared" si="2"/>
        <v>60818.823</v>
      </c>
      <c r="F17" s="39">
        <f t="shared" si="2"/>
        <v>43014.537</v>
      </c>
      <c r="G17" s="39">
        <f t="shared" si="2"/>
        <v>57121.056</v>
      </c>
      <c r="H17" s="40">
        <f t="shared" si="2"/>
        <v>48510.513</v>
      </c>
      <c r="I17" s="11"/>
      <c r="J17" s="39">
        <f>J6-(J6*$K$12)</f>
        <v>30145.644</v>
      </c>
      <c r="K17" s="41">
        <f>sum(D17:J17)</f>
        <v>263747.979</v>
      </c>
    </row>
    <row r="18">
      <c r="A18" s="32" t="s">
        <v>298</v>
      </c>
      <c r="B18" s="33" t="s">
        <v>299</v>
      </c>
      <c r="C18" s="34">
        <f>C7-(C7*$K$12)</f>
        <v>542.16</v>
      </c>
      <c r="D18" s="42"/>
      <c r="E18" s="42"/>
      <c r="F18" s="42"/>
      <c r="G18" s="42"/>
      <c r="H18" s="43"/>
      <c r="I18" s="44"/>
      <c r="J18" s="35">
        <v>1.0</v>
      </c>
      <c r="K18" s="38">
        <v>1.0</v>
      </c>
    </row>
    <row r="19">
      <c r="A19" s="14"/>
      <c r="B19" s="14"/>
      <c r="C19" s="14"/>
      <c r="D19" s="45"/>
      <c r="E19" s="45"/>
      <c r="F19" s="45"/>
      <c r="G19" s="45"/>
      <c r="H19" s="46"/>
      <c r="I19" s="47"/>
      <c r="J19" s="39">
        <f>J8-(J8*$K$12)</f>
        <v>542.16</v>
      </c>
      <c r="K19" s="41">
        <f>sum(D19:J19)</f>
        <v>542.16</v>
      </c>
    </row>
    <row r="20">
      <c r="A20" s="48"/>
      <c r="B20" s="49"/>
      <c r="C20" s="54">
        <f>C9-(C9*$K$12)</f>
        <v>295940.214</v>
      </c>
      <c r="D20" s="51">
        <f t="shared" ref="D20:H20" si="3">sum(D19,D17,D15)</f>
        <v>29413.476</v>
      </c>
      <c r="E20" s="51">
        <f t="shared" si="3"/>
        <v>66094.893</v>
      </c>
      <c r="F20" s="51">
        <f t="shared" si="3"/>
        <v>48290.607</v>
      </c>
      <c r="G20" s="51">
        <f t="shared" si="3"/>
        <v>62397.126</v>
      </c>
      <c r="H20" s="52">
        <f t="shared" si="3"/>
        <v>53786.583</v>
      </c>
      <c r="I20" s="53"/>
      <c r="J20" s="51">
        <f t="shared" ref="J20:K20" si="4">sum(J19,J17,J15)</f>
        <v>35957.529</v>
      </c>
      <c r="K20" s="54">
        <f t="shared" si="4"/>
        <v>295940.214</v>
      </c>
    </row>
    <row r="21">
      <c r="A21" s="55"/>
      <c r="B21" s="56"/>
      <c r="C21" s="14"/>
      <c r="D21" s="39">
        <f>D20</f>
        <v>29413.476</v>
      </c>
      <c r="E21" s="39">
        <f t="shared" ref="E21:H21" si="5">D21+E20</f>
        <v>95508.369</v>
      </c>
      <c r="F21" s="39">
        <f t="shared" si="5"/>
        <v>143798.976</v>
      </c>
      <c r="G21" s="39">
        <f t="shared" si="5"/>
        <v>206196.102</v>
      </c>
      <c r="H21" s="60">
        <f t="shared" si="5"/>
        <v>259982.685</v>
      </c>
      <c r="I21" s="61"/>
      <c r="J21" s="39">
        <f>J20+H21</f>
        <v>295940.214</v>
      </c>
      <c r="K21" s="14"/>
    </row>
    <row r="23">
      <c r="K23" s="62"/>
    </row>
  </sheetData>
  <mergeCells count="37">
    <mergeCell ref="H2:I2"/>
    <mergeCell ref="A3:A4"/>
    <mergeCell ref="B3:B4"/>
    <mergeCell ref="C3:C4"/>
    <mergeCell ref="H3:I3"/>
    <mergeCell ref="H4:I4"/>
    <mergeCell ref="A5:A6"/>
    <mergeCell ref="B16:B17"/>
    <mergeCell ref="A18:A19"/>
    <mergeCell ref="B18:B19"/>
    <mergeCell ref="C18:C19"/>
    <mergeCell ref="C20:C21"/>
    <mergeCell ref="A16:A17"/>
    <mergeCell ref="K20:K21"/>
    <mergeCell ref="H21:I21"/>
    <mergeCell ref="H20:I20"/>
    <mergeCell ref="A14:A15"/>
    <mergeCell ref="B14:B15"/>
    <mergeCell ref="B5:B6"/>
    <mergeCell ref="C5:C6"/>
    <mergeCell ref="A7:A8"/>
    <mergeCell ref="B7:B8"/>
    <mergeCell ref="C7:C8"/>
    <mergeCell ref="C9:C10"/>
    <mergeCell ref="C16:C17"/>
    <mergeCell ref="C14:C15"/>
    <mergeCell ref="H13:I13"/>
    <mergeCell ref="H14:I14"/>
    <mergeCell ref="A12:J12"/>
    <mergeCell ref="H5:I5"/>
    <mergeCell ref="H6:I6"/>
    <mergeCell ref="H9:I9"/>
    <mergeCell ref="K9:K10"/>
    <mergeCell ref="H10:I10"/>
    <mergeCell ref="H16:I16"/>
    <mergeCell ref="H17:I17"/>
    <mergeCell ref="H15:I15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