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camento" sheetId="1" r:id="rId4"/>
    <sheet state="visible" name="Cronograma" sheetId="2" r:id="rId5"/>
  </sheets>
  <definedNames>
    <definedName name="JR_PAGE_ANCHOR_0_1">orcamento!$A$1</definedName>
  </definedNames>
  <calcPr/>
  <extLst>
    <ext uri="GoogleSheetsCustomDataVersion2">
      <go:sheetsCustomData xmlns:go="http://customooxmlschemas.google.com/" r:id="rId6" roundtripDataChecksum="yUEUFBb+7pBNcdqv818Ff5140TITF8EvZWD92UoiWcQ="/>
    </ext>
  </extLst>
</workbook>
</file>

<file path=xl/sharedStrings.xml><?xml version="1.0" encoding="utf-8"?>
<sst xmlns="http://schemas.openxmlformats.org/spreadsheetml/2006/main" count="1287" uniqueCount="1287">
  <si>
    <t>% DESCONTO OFERTADO NA LICITAÇÃO</t>
  </si>
  <si>
    <t>VALOR FINAL</t>
  </si>
  <si>
    <r>
      <rPr>
        <rFont val="Arial"/>
        <b/>
        <color rgb="FF000000"/>
        <sz val="7.0"/>
      </rPr>
      <t xml:space="preserve">
</t>
    </r>
  </si>
  <si>
    <r>
      <rPr>
        <rFont val="SansSerif"/>
        <color theme="1"/>
        <sz val="9.0"/>
      </rPr>
      <t>ITEM</t>
    </r>
  </si>
  <si>
    <r>
      <rPr>
        <rFont val="SansSerif"/>
        <color theme="1"/>
        <sz val="9.0"/>
      </rPr>
      <t>DESCRIÇÃO</t>
    </r>
  </si>
  <si>
    <r>
      <rPr>
        <rFont val="SansSerif"/>
        <color theme="1"/>
        <sz val="9.0"/>
      </rPr>
      <t>VALOR (R$)</t>
    </r>
  </si>
  <si>
    <r>
      <rPr>
        <rFont val="SansSerif"/>
        <color theme="1"/>
        <sz val="9.0"/>
      </rPr>
      <t>MÊS 1</t>
    </r>
  </si>
  <si>
    <r>
      <rPr>
        <rFont val="SansSerif"/>
        <color theme="1"/>
        <sz val="9.0"/>
      </rPr>
      <t>MÊS 2</t>
    </r>
  </si>
  <si>
    <r>
      <rPr>
        <rFont val="Arial"/>
        <b/>
        <color rgb="FF000000"/>
        <sz val="6.0"/>
      </rPr>
      <t>ITEM</t>
    </r>
  </si>
  <si>
    <r>
      <rPr>
        <rFont val="SansSerif"/>
        <color theme="1"/>
        <sz val="9.0"/>
      </rPr>
      <t>MÊS 3</t>
    </r>
  </si>
  <si>
    <r>
      <rPr>
        <rFont val="Arial"/>
        <b/>
        <color rgb="FF000000"/>
        <sz val="6.0"/>
      </rPr>
      <t>CÓDIGO</t>
    </r>
  </si>
  <si>
    <r>
      <rPr>
        <rFont val="SansSerif"/>
        <color theme="1"/>
        <sz val="9.0"/>
      </rPr>
      <t>MÊS 4</t>
    </r>
  </si>
  <si>
    <r>
      <rPr>
        <rFont val="Arial"/>
        <b/>
        <color rgb="FF000000"/>
        <sz val="6.0"/>
      </rPr>
      <t>DESCRIÇÃO</t>
    </r>
  </si>
  <si>
    <r>
      <rPr>
        <rFont val="SansSerif"/>
        <color theme="1"/>
        <sz val="9.0"/>
      </rPr>
      <t>MÊS 5</t>
    </r>
  </si>
  <si>
    <r>
      <rPr>
        <rFont val="Arial"/>
        <b/>
        <color rgb="FF000000"/>
        <sz val="6.0"/>
      </rPr>
      <t>FONTE</t>
    </r>
  </si>
  <si>
    <r>
      <rPr>
        <rFont val="Arial"/>
        <b/>
        <color rgb="FF000000"/>
        <sz val="6.0"/>
      </rPr>
      <t>UND</t>
    </r>
  </si>
  <si>
    <r>
      <rPr>
        <rFont val="Arial"/>
        <b/>
        <color rgb="FF000000"/>
        <sz val="6.0"/>
      </rPr>
      <t>QUANTIDADE</t>
    </r>
  </si>
  <si>
    <r>
      <rPr>
        <rFont val="Arial"/>
        <b/>
        <color rgb="FF000000"/>
        <sz val="6.0"/>
      </rPr>
      <t>PREÇO
UNITÁRIO R$</t>
    </r>
  </si>
  <si>
    <r>
      <rPr>
        <rFont val="SansSerif"/>
        <color theme="1"/>
        <sz val="9.0"/>
      </rPr>
      <t>MÊS 6</t>
    </r>
  </si>
  <si>
    <r>
      <rPr>
        <rFont val="Arial"/>
        <b/>
        <color rgb="FF000000"/>
        <sz val="6.0"/>
      </rPr>
      <t>PREÇO
TOTAL R$</t>
    </r>
  </si>
  <si>
    <r>
      <rPr>
        <rFont val="SansSerif"/>
        <color theme="1"/>
        <sz val="9.0"/>
      </rPr>
      <t>MÊS 7</t>
    </r>
  </si>
  <si>
    <t>% DESCONTO OFERTADO</t>
  </si>
  <si>
    <r>
      <rPr>
        <rFont val="SansSerif"/>
        <color theme="1"/>
        <sz val="9.0"/>
      </rPr>
      <t>MÊS 8</t>
    </r>
  </si>
  <si>
    <r>
      <rPr>
        <rFont val="SansSerif"/>
        <color theme="1"/>
        <sz val="9.0"/>
      </rPr>
      <t>MÊS 9</t>
    </r>
  </si>
  <si>
    <t>PREÇO TOTAL COM DESCONTO</t>
  </si>
  <si>
    <r>
      <rPr>
        <rFont val="SansSerif"/>
        <color theme="1"/>
        <sz val="9.0"/>
      </rPr>
      <t>MÊS 10</t>
    </r>
  </si>
  <si>
    <r>
      <rPr>
        <rFont val="SansSerif"/>
        <color theme="1"/>
        <sz val="7.0"/>
      </rPr>
      <t>Total parcela</t>
    </r>
  </si>
  <si>
    <r>
      <rPr>
        <rFont val="Arial"/>
        <b/>
        <color rgb="FF000000"/>
        <sz val="6.0"/>
      </rPr>
      <t>1</t>
    </r>
  </si>
  <si>
    <r>
      <rPr>
        <rFont val="SansSerif"/>
        <color theme="1"/>
        <sz val="7.0"/>
      </rPr>
      <t>1</t>
    </r>
  </si>
  <si>
    <r>
      <rPr>
        <rFont val="Arial"/>
        <b/>
        <color rgb="FF000000"/>
        <sz val="6.0"/>
      </rPr>
      <t>SERVIÇOS INICIAIS</t>
    </r>
  </si>
  <si>
    <r>
      <rPr>
        <rFont val="Arial"/>
        <color theme="1"/>
        <sz val="7.0"/>
      </rPr>
      <t>SERVIÇOS INICIAIS</t>
    </r>
  </si>
  <si>
    <r>
      <rPr>
        <rFont val="Arial"/>
        <color rgb="FF000000"/>
        <sz val="6.0"/>
      </rPr>
      <t>1.1</t>
    </r>
  </si>
  <si>
    <r>
      <rPr>
        <rFont val="Arial"/>
        <color rgb="FF000000"/>
        <sz val="6.0"/>
      </rPr>
      <t>103689</t>
    </r>
  </si>
  <si>
    <r>
      <rPr>
        <rFont val="Arial"/>
        <color rgb="FF000000"/>
        <sz val="6.0"/>
      </rPr>
      <t>FORNECIMENTO E INSTALAÇÃO DE PLACA DE OBRA COM CHAPA GALVANIZADA E ESTRUTURA DE MADEIRA. AF_03/2022_PS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</si>
  <si>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</si>
  <si>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</si>
  <si>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SansSerif"/>
        <color theme="1"/>
        <sz val="7.0"/>
      </rPr>
      <t>2</t>
    </r>
  </si>
  <si>
    <r>
      <rPr>
        <rFont val="Arial"/>
        <color rgb="FF000000"/>
        <sz val="6.0"/>
      </rPr>
      <t>1.2</t>
    </r>
  </si>
  <si>
    <r>
      <rPr>
        <rFont val="Arial"/>
        <color rgb="FF000000"/>
        <sz val="6.0"/>
      </rPr>
      <t>98459</t>
    </r>
  </si>
  <si>
    <r>
      <rPr>
        <rFont val="Arial"/>
        <color theme="1"/>
        <sz val="7.0"/>
      </rPr>
      <t>INFRAESTRUTURA</t>
    </r>
  </si>
  <si>
    <r>
      <rPr>
        <rFont val="Arial"/>
        <color rgb="FF000000"/>
        <sz val="6.0"/>
      </rPr>
      <t>TAPUME COM TELHA METÁLICA.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</si>
  <si>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</si>
  <si>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</si>
  <si>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1.3</t>
    </r>
  </si>
  <si>
    <r>
      <rPr>
        <rFont val="Arial"/>
        <color rgb="FF000000"/>
        <sz val="6.0"/>
      </rPr>
      <t>90777</t>
    </r>
  </si>
  <si>
    <r>
      <rPr>
        <rFont val="Arial"/>
        <color rgb="FF000000"/>
        <sz val="6.0"/>
      </rPr>
      <t>ENGENHEIRO CIVIL DE OBRA JUNIOR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</si>
  <si>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</si>
  <si>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</si>
  <si>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1.4</t>
    </r>
  </si>
  <si>
    <r>
      <rPr>
        <rFont val="SansSerif"/>
        <color theme="1"/>
        <sz val="7.0"/>
      </rPr>
      <t>3</t>
    </r>
  </si>
  <si>
    <r>
      <rPr>
        <rFont val="Arial"/>
        <color rgb="FF000000"/>
        <sz val="6.0"/>
      </rPr>
      <t>90776</t>
    </r>
  </si>
  <si>
    <r>
      <rPr>
        <rFont val="Arial"/>
        <color theme="1"/>
        <sz val="7.0"/>
      </rPr>
      <t>SUPRAESTRUTURA</t>
    </r>
  </si>
  <si>
    <r>
      <rPr>
        <rFont val="Arial"/>
        <color rgb="FF000000"/>
        <sz val="6.0"/>
      </rPr>
      <t>ENCARREGADO GERAL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</si>
  <si>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</si>
  <si>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</si>
  <si>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1.5</t>
    </r>
  </si>
  <si>
    <r>
      <rPr>
        <rFont val="Arial"/>
        <color rgb="FF000000"/>
        <sz val="6.0"/>
      </rPr>
      <t>98525</t>
    </r>
  </si>
  <si>
    <r>
      <rPr>
        <rFont val="Arial"/>
        <color rgb="FF000000"/>
        <sz val="6.0"/>
      </rPr>
      <t>LIMPEZA MECANIZADA DE CAMADA VEGETAL, VEGETAÇÃO E PEQUENAS ÁRVORES (DIÂMETRO DE TRONCO MENOR QUE 0,20 M), COM TRATOR DE ESTEIRAS.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</si>
  <si>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</si>
  <si>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</si>
  <si>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1.6</t>
    </r>
  </si>
  <si>
    <r>
      <rPr>
        <rFont val="Arial"/>
        <color rgb="FF000000"/>
        <sz val="6.0"/>
      </rPr>
      <t>99059</t>
    </r>
  </si>
  <si>
    <r>
      <rPr>
        <rFont val="SansSerif"/>
        <color theme="1"/>
        <sz val="7.0"/>
      </rPr>
      <t>4</t>
    </r>
  </si>
  <si>
    <r>
      <rPr>
        <rFont val="Arial"/>
        <color rgb="FF000000"/>
        <sz val="6.0"/>
      </rPr>
      <t>LOCAÇÃO CONVENCIONAL DE OBRA, UTILIZANDO GABARITO DE TÁBUAS CORRIDAS PONTALETADAS A CADA 2,00M - 2 UTILIZAÇÕES. AF_03/2024</t>
    </r>
  </si>
  <si>
    <r>
      <rPr>
        <rFont val="Arial"/>
        <color rgb="FF000000"/>
        <sz val="6.0"/>
      </rPr>
      <t>SINAPI</t>
    </r>
  </si>
  <si>
    <r>
      <rPr>
        <rFont val="Arial"/>
        <color theme="1"/>
        <sz val="7.0"/>
      </rPr>
      <t>ALVENARIAS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</si>
  <si>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</si>
  <si>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1.7</t>
    </r>
  </si>
  <si>
    <r>
      <rPr>
        <rFont val="Arial"/>
        <color rgb="FF000000"/>
        <sz val="6.0"/>
      </rPr>
      <t>00010777</t>
    </r>
  </si>
  <si>
    <r>
      <rPr>
        <rFont val="Arial"/>
        <color rgb="FF000000"/>
        <sz val="6.0"/>
      </rPr>
      <t>LOCACAO DE CONTAINER 2,30 X 4,30 M, ALT. 2,50 M, PARA SANITARIO, COM 3 BACIAS, 4 CHUVEIROS, 1 LAVATORIO E 1 MICTORIO (NAO INCLUI MOBILIZACAO/DESMOBILIZACAO)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</si>
  <si>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</si>
  <si>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MES</t>
    </r>
  </si>
  <si>
    <r>
      <rPr>
        <rFont val="Arial"/>
        <color rgb="FF000000"/>
        <sz val="6.0"/>
      </rPr>
      <t>1.8</t>
    </r>
  </si>
  <si>
    <r>
      <rPr>
        <rFont val="Arial"/>
        <color rgb="FF000000"/>
        <sz val="6.0"/>
      </rPr>
      <t>00010776</t>
    </r>
  </si>
  <si>
    <r>
      <rPr>
        <rFont val="Arial"/>
        <color rgb="FF000000"/>
        <sz val="6.0"/>
      </rPr>
      <t>LOCACAO DE CONTAINER 2,30 X 6,00 M, ALT. 2,50 M, PARA ESCRITORIO, SEM DIVISORIAS INTERNAS E SEM SANITARIO (NAO INCLUI MOBILIZACAO/DESMOBILIZACAO)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</si>
  <si>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</si>
  <si>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MES</t>
    </r>
  </si>
  <si>
    <r>
      <rPr>
        <rFont val="SansSerif"/>
        <color theme="1"/>
        <sz val="7.0"/>
      </rPr>
      <t>5</t>
    </r>
  </si>
  <si>
    <r>
      <rPr>
        <rFont val="Arial"/>
        <color theme="1"/>
        <sz val="7.0"/>
      </rPr>
      <t>REVESTIMENTOS</t>
    </r>
  </si>
  <si>
    <r>
      <rPr>
        <rFont val="Arial"/>
        <color rgb="FF000000"/>
        <sz val="6.0"/>
      </rPr>
      <t>1.9</t>
    </r>
  </si>
  <si>
    <r>
      <rPr>
        <rFont val="Arial"/>
        <color rgb="FF000000"/>
        <sz val="6.0"/>
      </rPr>
      <t>ED-50150</t>
    </r>
  </si>
  <si>
    <r>
      <rPr>
        <rFont val="Arial"/>
        <color rgb="FF000000"/>
        <sz val="6.0"/>
      </rPr>
      <t>LIGAÇÃO DE ÁGUA PROVISÓRIA PARA CANTEIRO, INCLUSIVE HIDRÔMETRO E CAVALETE PARA MEDIÇÃO DE ÁGUA - ENTRADA PRINCIPAL, EM AÇO GALVANIZADO DN 20MM (1/2") - PADRÃO CONCESSIONÁRIA</t>
    </r>
  </si>
  <si>
    <r>
      <rPr>
        <rFont val="Arial"/>
        <color rgb="FF000000"/>
        <sz val="6.0"/>
      </rPr>
      <t>SETOP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</si>
  <si>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</si>
  <si>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1.10</t>
    </r>
  </si>
  <si>
    <r>
      <rPr>
        <rFont val="Arial"/>
        <color rgb="FF000000"/>
        <sz val="6.0"/>
      </rPr>
      <t>C2850</t>
    </r>
  </si>
  <si>
    <r>
      <rPr>
        <rFont val="Arial"/>
        <color rgb="FF000000"/>
        <sz val="6.0"/>
      </rPr>
      <t>INSTALAÇÕES PROVISÓRIAS DE LUZ , FORÇA,TELEFONE E LÓGICA</t>
    </r>
  </si>
  <si>
    <r>
      <rPr>
        <rFont val="Arial"/>
        <color rgb="FF000000"/>
        <sz val="6.0"/>
      </rPr>
      <t>SEINFRA</t>
    </r>
  </si>
  <si>
    <r>
      <rPr>
        <rFont val="Arial"/>
        <color rgb="FF000000"/>
        <sz val="6.0"/>
      </rPr>
      <t>UN</t>
    </r>
  </si>
  <si>
    <r>
      <rPr>
        <rFont val="SansSerif"/>
        <color theme="1"/>
        <sz val="7.0"/>
      </rPr>
      <t>6</t>
    </r>
  </si>
  <si>
    <r>
      <rPr>
        <rFont val="Arial"/>
        <color theme="1"/>
        <sz val="7.0"/>
      </rPr>
      <t>PISO</t>
    </r>
  </si>
  <si>
    <r>
      <rPr>
        <rFont val="Arial"/>
        <b/>
        <color rgb="FF000000"/>
        <sz val="6.0"/>
      </rPr>
      <t>2</t>
    </r>
  </si>
  <si>
    <r>
      <rPr>
        <rFont val="Arial"/>
        <b/>
        <color rgb="FF000000"/>
        <sz val="6.0"/>
      </rPr>
      <t>INFRAESTRUTURA</t>
    </r>
  </si>
  <si>
    <r>
      <rPr>
        <rFont val="Arial"/>
        <b/>
        <color rgb="FF000000"/>
        <sz val="6.0"/>
      </rPr>
      <t>2.1</t>
    </r>
  </si>
  <si>
    <r>
      <rPr>
        <rFont val="Arial"/>
        <b/>
        <color rgb="FF000000"/>
        <sz val="6.0"/>
      </rPr>
      <t>MOVIMENTAÇÃO DE TERRA</t>
    </r>
  </si>
  <si>
    <r>
      <rPr>
        <rFont val="Arial"/>
        <color rgb="FF000000"/>
        <sz val="6.0"/>
      </rPr>
      <t>2.1.1</t>
    </r>
  </si>
  <si>
    <r>
      <rPr>
        <rFont val="Arial"/>
        <color rgb="FF000000"/>
        <sz val="6.0"/>
      </rPr>
      <t>IFRS-1001</t>
    </r>
  </si>
  <si>
    <r>
      <rPr>
        <rFont val="SansSerif"/>
        <color theme="1"/>
        <sz val="7.0"/>
      </rPr>
      <t>7</t>
    </r>
  </si>
  <si>
    <r>
      <rPr>
        <rFont val="Arial"/>
        <color rgb="FF000000"/>
        <sz val="6.0"/>
      </rPr>
      <t>MOBILIZAÇÃO E DESMOBILIZAÇÃO DE EQUIPAMENTOS</t>
    </r>
  </si>
  <si>
    <r>
      <rPr>
        <rFont val="Arial"/>
        <color theme="1"/>
        <sz val="7.0"/>
      </rPr>
      <t>SOLEIRAS E PINGADEIRAS</t>
    </r>
  </si>
  <si>
    <r>
      <rPr>
        <rFont val="Arial"/>
        <color rgb="FF000000"/>
        <sz val="6.0"/>
      </rPr>
      <t>Composições Próprias</t>
    </r>
  </si>
  <si>
    <r>
      <rPr>
        <rFont val="Arial"/>
        <color rgb="FF000000"/>
        <sz val="6.0"/>
      </rPr>
      <t>UND</t>
    </r>
  </si>
  <si>
    <r>
      <rPr>
        <rFont val="Arial"/>
        <color rgb="FF000000"/>
        <sz val="6.0"/>
      </rPr>
      <t>2.1.2</t>
    </r>
  </si>
  <si>
    <r>
      <rPr>
        <rFont val="Arial"/>
        <color rgb="FF000000"/>
        <sz val="6.0"/>
      </rPr>
      <t>102327</t>
    </r>
  </si>
  <si>
    <r>
      <rPr>
        <rFont val="Arial"/>
        <color rgb="FF000000"/>
        <sz val="6.0"/>
      </rPr>
      <t>ESCAVAÇÃO MECANIZADA DE VALA COM PROF. ATÉ 1,5 M (MÉDIA MONTANTE E JUSANTE/UMA COMPOSIÇÃO POR TRECHO), RETROESCAV. (0,26 M3), LARG. DE 0,8 M A 1,5 M, EM SOLO DE 2A CATEGORIA, EM LOCAIS COM BAIXO NÍVEL DE INTERFERÊNCIA. AF_09/2024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</si>
  <si>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</si>
  <si>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</si>
  <si>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2.1.3</t>
    </r>
  </si>
  <si>
    <r>
      <rPr>
        <rFont val="Arial"/>
        <color rgb="FF000000"/>
        <sz val="6.0"/>
      </rPr>
      <t>94327</t>
    </r>
  </si>
  <si>
    <r>
      <rPr>
        <rFont val="Arial"/>
        <color rgb="FF000000"/>
        <sz val="6.0"/>
      </rPr>
      <t>ATERRO MECANIZADO DE VALA COM ESCAVADEIRA HIDRÁULICA (CAPACIDADE DA CAÇAMBA: 0,8 M³/POTÊNCIA: 111 HP), LARGURA ATÉ 2,5 M, PROFUNDIDADE ATÉ 1,5 M, COM AREIA PARA ATERRO. AF_08/2023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</si>
  <si>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</si>
  <si>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</si>
  <si>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SansSerif"/>
        <color theme="1"/>
        <sz val="7.0"/>
      </rPr>
      <t>8</t>
    </r>
  </si>
  <si>
    <r>
      <rPr>
        <rFont val="Arial"/>
        <color theme="1"/>
        <sz val="7.0"/>
      </rPr>
      <t>ESQUADRIAS</t>
    </r>
  </si>
  <si>
    <r>
      <rPr>
        <rFont val="Arial"/>
        <color rgb="FF000000"/>
        <sz val="6.0"/>
      </rPr>
      <t>2.1.4</t>
    </r>
  </si>
  <si>
    <r>
      <rPr>
        <rFont val="Arial"/>
        <color rgb="FF000000"/>
        <sz val="6.0"/>
      </rPr>
      <t>93382</t>
    </r>
  </si>
  <si>
    <r>
      <rPr>
        <rFont val="Arial"/>
        <color rgb="FF000000"/>
        <sz val="6.0"/>
      </rPr>
      <t>REATERRO MANUAL DE VALAS, COM COMPACTADOR DE SOLOS DE PERCUSSÃO. AF_08/2023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</si>
  <si>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</si>
  <si>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</si>
  <si>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2.1.5</t>
    </r>
  </si>
  <si>
    <r>
      <rPr>
        <rFont val="Arial"/>
        <color rgb="FF000000"/>
        <sz val="6.0"/>
      </rPr>
      <t>93590</t>
    </r>
  </si>
  <si>
    <r>
      <rPr>
        <rFont val="Arial"/>
        <color rgb="FF000000"/>
        <sz val="6.0"/>
      </rPr>
      <t>TRANSPORTE COM CAMINHÃO BASCULANTE DE 10 M³, EM VIA URBANA PAVIMENTADA, ADICIONAL PARA DMT EXCEDENTE A 30 KM (UNIDADE: M3XKM). AF_02/2026</t>
    </r>
  </si>
  <si>
    <r>
      <rPr>
        <rFont val="SansSerif"/>
        <color theme="1"/>
        <sz val="7.0"/>
      </rPr>
      <t>9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</si>
  <si>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</si>
  <si>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M3XKM</t>
    </r>
  </si>
  <si>
    <r>
      <rPr>
        <rFont val="Arial"/>
        <color theme="1"/>
        <sz val="7.0"/>
      </rPr>
      <t>PORTAS</t>
    </r>
  </si>
  <si>
    <r>
      <rPr>
        <rFont val="Arial"/>
        <b/>
        <color rgb="FF000000"/>
        <sz val="6.0"/>
      </rPr>
      <t>2.2</t>
    </r>
  </si>
  <si>
    <r>
      <rPr>
        <rFont val="Arial"/>
        <b/>
        <color rgb="FF000000"/>
        <sz val="6.0"/>
      </rPr>
      <t>SAPATAS</t>
    </r>
  </si>
  <si>
    <r>
      <rPr>
        <rFont val="Arial"/>
        <color rgb="FF000000"/>
        <sz val="6.0"/>
      </rPr>
      <t>2.2.1</t>
    </r>
  </si>
  <si>
    <r>
      <rPr>
        <rFont val="Arial"/>
        <color rgb="FF000000"/>
        <sz val="6.0"/>
      </rPr>
      <t>104916</t>
    </r>
  </si>
  <si>
    <r>
      <rPr>
        <rFont val="Arial"/>
        <color rgb="FF000000"/>
        <sz val="6.0"/>
      </rPr>
      <t>ARMAÇÃO DE SAPATA ISOLADA, VIGA BALDRAME E SAPATA CORRIDA UTILIZANDO AÇO CA-60 DE 5 MM - MONTAGEM.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</si>
  <si>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</si>
  <si>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</si>
  <si>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SansSerif"/>
        <color theme="1"/>
        <sz val="7.0"/>
      </rPr>
      <t>10</t>
    </r>
  </si>
  <si>
    <r>
      <rPr>
        <rFont val="Arial"/>
        <color theme="1"/>
        <sz val="7.0"/>
      </rPr>
      <t>PINTURAS</t>
    </r>
  </si>
  <si>
    <r>
      <rPr>
        <rFont val="Arial"/>
        <color rgb="FF000000"/>
        <sz val="6.0"/>
      </rPr>
      <t>2.2.2</t>
    </r>
  </si>
  <si>
    <r>
      <rPr>
        <rFont val="Arial"/>
        <color rgb="FF000000"/>
        <sz val="6.0"/>
      </rPr>
      <t>104918</t>
    </r>
  </si>
  <si>
    <r>
      <rPr>
        <rFont val="Arial"/>
        <color rgb="FF000000"/>
        <sz val="6.0"/>
      </rPr>
      <t>ARMAÇÃO DE SAPATA ISOLADA, VIGA BALDRAME E SAPATA CORRIDA UTILIZANDO AÇO CA-50 DE 8 MM - MONTAGEM.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</si>
  <si>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</si>
  <si>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</si>
  <si>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2.2.3</t>
    </r>
  </si>
  <si>
    <r>
      <rPr>
        <rFont val="Arial"/>
        <color rgb="FF000000"/>
        <sz val="6.0"/>
      </rPr>
      <t>104919</t>
    </r>
  </si>
  <si>
    <r>
      <rPr>
        <rFont val="Arial"/>
        <color rgb="FF000000"/>
        <sz val="6.0"/>
      </rPr>
      <t>ARMAÇÃO DE SAPATA ISOLADA, VIGA BALDRAME E SAPATA CORRIDA UTILIZANDO AÇO CA-50 DE 10 MM - MONTAGEM.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</si>
  <si>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</si>
  <si>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</si>
  <si>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2.2.4</t>
    </r>
  </si>
  <si>
    <r>
      <rPr>
        <rFont val="Arial"/>
        <color rgb="FF000000"/>
        <sz val="6.0"/>
      </rPr>
      <t>104920</t>
    </r>
  </si>
  <si>
    <r>
      <rPr>
        <rFont val="Arial"/>
        <color rgb="FF000000"/>
        <sz val="6.0"/>
      </rPr>
      <t>ARMAÇÃO DE BLOCO, SAPATA ISOLADA, VIGA BALDRAME E SAPATA CORRIDA UTILIZANDO AÇO CA-50 DE 12,5 MM - MONTAGEM.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</si>
  <si>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</si>
  <si>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</si>
  <si>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SansSerif"/>
        <color theme="1"/>
        <sz val="7.0"/>
      </rPr>
      <t>11</t>
    </r>
  </si>
  <si>
    <r>
      <rPr>
        <rFont val="Arial"/>
        <color rgb="FF000000"/>
        <sz val="6.0"/>
      </rPr>
      <t>2.2.5</t>
    </r>
  </si>
  <si>
    <r>
      <rPr>
        <rFont val="Arial"/>
        <color rgb="FF000000"/>
        <sz val="6.0"/>
      </rPr>
      <t>104921</t>
    </r>
  </si>
  <si>
    <r>
      <rPr>
        <rFont val="Arial"/>
        <color rgb="FF000000"/>
        <sz val="6.0"/>
      </rPr>
      <t>ARMAÇÃO DE BLOCO, SAPATA ISOLADA, VIGA BALDRAME E SAPATA CORRIDA UTILIZANDO AÇO CA-50 DE 16 MM - MONTAGEM. AF_01/2024</t>
    </r>
  </si>
  <si>
    <r>
      <rPr>
        <rFont val="Arial"/>
        <color theme="1"/>
        <sz val="7.0"/>
      </rPr>
      <t>INSTALAÇÕES ELÉTRICAS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</si>
  <si>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</si>
  <si>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</si>
  <si>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2.2.6</t>
    </r>
  </si>
  <si>
    <r>
      <rPr>
        <rFont val="Arial"/>
        <color rgb="FF000000"/>
        <sz val="6.0"/>
      </rPr>
      <t>96621</t>
    </r>
  </si>
  <si>
    <r>
      <rPr>
        <rFont val="Arial"/>
        <color rgb="FF000000"/>
        <sz val="6.0"/>
      </rPr>
      <t>LASTRO COM MATERIAL GRANULAR, APLICAÇÃO EM BLOCOS DE COROAMENTO, ESPESSURA DE *5 CM*.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</si>
  <si>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</si>
  <si>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</si>
  <si>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2.2.7</t>
    </r>
  </si>
  <si>
    <r>
      <rPr>
        <rFont val="Arial"/>
        <color rgb="FF000000"/>
        <sz val="6.0"/>
      </rPr>
      <t>96558</t>
    </r>
  </si>
  <si>
    <r>
      <rPr>
        <rFont val="Arial"/>
        <color rgb="FF000000"/>
        <sz val="6.0"/>
      </rPr>
      <t>CONCRETAGEM DE SAPATA, FCK 30 MPA, COM USO DE BOMBA - LANÇAMENTO, ADENSAMENTO E ACABAMENTO.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</si>
  <si>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</si>
  <si>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</si>
  <si>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2.2.8</t>
    </r>
  </si>
  <si>
    <r>
      <rPr>
        <rFont val="SansSerif"/>
        <color theme="1"/>
        <sz val="7.0"/>
      </rPr>
      <t>12</t>
    </r>
  </si>
  <si>
    <r>
      <rPr>
        <rFont val="Arial"/>
        <color rgb="FF000000"/>
        <sz val="6.0"/>
      </rPr>
      <t>96529</t>
    </r>
  </si>
  <si>
    <r>
      <rPr>
        <rFont val="Arial"/>
        <color rgb="FF000000"/>
        <sz val="6.0"/>
      </rPr>
      <t>FABRICAÇÃO, MONTAGEM E DESMONTAGEM DE FÔRMA PARA SAPATA, EM MADEIRA SERRADA, E=25 MM, 1 UTILIZAÇÃO. AF_01/2024</t>
    </r>
  </si>
  <si>
    <r>
      <rPr>
        <rFont val="Arial"/>
        <color theme="1"/>
        <sz val="7.0"/>
      </rPr>
      <t>INSTALAÇÕES DE COMBATE A INCÊNDIO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</si>
  <si>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</si>
  <si>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</si>
  <si>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6.0"/>
      </rPr>
      <t>2.3</t>
    </r>
  </si>
  <si>
    <r>
      <rPr>
        <rFont val="Arial"/>
        <b/>
        <color rgb="FF000000"/>
        <sz val="6.0"/>
      </rPr>
      <t>VIGAS BALDRAME</t>
    </r>
  </si>
  <si>
    <r>
      <rPr>
        <rFont val="Arial"/>
        <color rgb="FF000000"/>
        <sz val="6.0"/>
      </rPr>
      <t>2.3.1</t>
    </r>
  </si>
  <si>
    <r>
      <rPr>
        <rFont val="Arial"/>
        <color rgb="FF000000"/>
        <sz val="6.0"/>
      </rPr>
      <t>96557</t>
    </r>
  </si>
  <si>
    <r>
      <rPr>
        <rFont val="Arial"/>
        <color rgb="FF000000"/>
        <sz val="6.0"/>
      </rPr>
      <t>CONCRETAGEM DE BLOCO DE COROAMENTO OU VIGA BALDRAME, FCK 30 MPA, COM USO DE BOMBA - LANÇAMENTO, ADENSAMENTO E ACABAMENTO.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</si>
  <si>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</si>
  <si>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</si>
  <si>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2.3.2</t>
    </r>
  </si>
  <si>
    <r>
      <rPr>
        <rFont val="Arial"/>
        <color rgb="FF000000"/>
        <sz val="6.0"/>
      </rPr>
      <t>98557</t>
    </r>
  </si>
  <si>
    <r>
      <rPr>
        <rFont val="SansSerif"/>
        <color theme="1"/>
        <sz val="7.0"/>
      </rPr>
      <t>13</t>
    </r>
  </si>
  <si>
    <r>
      <rPr>
        <rFont val="Arial"/>
        <color rgb="FF000000"/>
        <sz val="6.0"/>
      </rPr>
      <t>IMPERMEABILIZAÇÃO DE SUPERFÍCIE COM EMULSÃO ASFÁLTICA, 2 DEMÃOS. AF_09/2023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</si>
  <si>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</si>
  <si>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</si>
  <si>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theme="1"/>
        <sz val="7.0"/>
      </rPr>
      <t>COBERTURA</t>
    </r>
  </si>
  <si>
    <r>
      <rPr>
        <rFont val="Arial"/>
        <color rgb="FF000000"/>
        <sz val="6.0"/>
      </rPr>
      <t>2.3.3</t>
    </r>
  </si>
  <si>
    <r>
      <rPr>
        <rFont val="Arial"/>
        <color rgb="FF000000"/>
        <sz val="6.0"/>
      </rPr>
      <t>96533</t>
    </r>
  </si>
  <si>
    <r>
      <rPr>
        <rFont val="Arial"/>
        <color rgb="FF000000"/>
        <sz val="6.0"/>
      </rPr>
      <t>FABRICAÇÃO, MONTAGEM E DESMONTAGEM DE FÔRMA PARA VIGA BALDRAME, EM MADEIRA SERRADA, E=25 MM, 2 UTILIZAÇÕES.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</si>
  <si>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</si>
  <si>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</si>
  <si>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2.3.4</t>
    </r>
  </si>
  <si>
    <r>
      <rPr>
        <rFont val="Arial"/>
        <color rgb="FF000000"/>
        <sz val="6.0"/>
      </rPr>
      <t>104916</t>
    </r>
  </si>
  <si>
    <r>
      <rPr>
        <rFont val="Arial"/>
        <color rgb="FF000000"/>
        <sz val="6.0"/>
      </rPr>
      <t>ARMAÇÃO DE SAPATA ISOLADA, VIGA BALDRAME E SAPATA CORRIDA UTILIZANDO AÇO CA-60 DE 5 MM - MONTAGEM.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</si>
  <si>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</si>
  <si>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</si>
  <si>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SansSerif"/>
        <color theme="1"/>
        <sz val="7.0"/>
      </rPr>
      <t>14</t>
    </r>
  </si>
  <si>
    <r>
      <rPr>
        <rFont val="Arial"/>
        <color theme="1"/>
        <sz val="7.0"/>
      </rPr>
      <t>DRENAGEM PLUVIAL</t>
    </r>
  </si>
  <si>
    <r>
      <rPr>
        <rFont val="Arial"/>
        <color rgb="FF000000"/>
        <sz val="6.0"/>
      </rPr>
      <t>2.3.5</t>
    </r>
  </si>
  <si>
    <r>
      <rPr>
        <rFont val="Arial"/>
        <color rgb="FF000000"/>
        <sz val="6.0"/>
      </rPr>
      <t>104917</t>
    </r>
  </si>
  <si>
    <r>
      <rPr>
        <rFont val="Arial"/>
        <color rgb="FF000000"/>
        <sz val="6.0"/>
      </rPr>
      <t>ARMAÇÃO DE SAPATA ISOLADA, VIGA BALDRAME E SAPATA CORRIDA UTILIZANDO AÇO CA-50 DE 6,3 MM - MONTAGEM.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</si>
  <si>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</si>
  <si>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</si>
  <si>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2.3.6</t>
    </r>
  </si>
  <si>
    <r>
      <rPr>
        <rFont val="Arial"/>
        <color rgb="FF000000"/>
        <sz val="6.0"/>
      </rPr>
      <t>104918</t>
    </r>
  </si>
  <si>
    <r>
      <rPr>
        <rFont val="Arial"/>
        <color rgb="FF000000"/>
        <sz val="6.0"/>
      </rPr>
      <t>ARMAÇÃO DE SAPATA ISOLADA, VIGA BALDRAME E SAPATA CORRIDA UTILIZANDO AÇO CA-50 DE 8 MM - MONTAGEM.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</si>
  <si>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</si>
  <si>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</si>
  <si>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SansSerif"/>
        <color theme="1"/>
        <sz val="7.0"/>
      </rPr>
      <t>15</t>
    </r>
  </si>
  <si>
    <r>
      <rPr>
        <rFont val="Arial"/>
        <color theme="1"/>
        <sz val="7.0"/>
      </rPr>
      <t>PAVIMENTAÇÃO</t>
    </r>
  </si>
  <si>
    <r>
      <rPr>
        <rFont val="Arial"/>
        <color rgb="FF000000"/>
        <sz val="6.0"/>
      </rPr>
      <t>2.3.7</t>
    </r>
  </si>
  <si>
    <r>
      <rPr>
        <rFont val="Arial"/>
        <color rgb="FF000000"/>
        <sz val="6.0"/>
      </rPr>
      <t>104919</t>
    </r>
  </si>
  <si>
    <r>
      <rPr>
        <rFont val="Arial"/>
        <color rgb="FF000000"/>
        <sz val="6.0"/>
      </rPr>
      <t>ARMAÇÃO DE SAPATA ISOLADA, VIGA BALDRAME E SAPATA CORRIDA UTILIZANDO AÇO CA-50 DE 10 MM - MONTAGEM.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</si>
  <si>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</si>
  <si>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</si>
  <si>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SansSerif"/>
        <color theme="1"/>
        <sz val="7.0"/>
      </rPr>
      <t>16</t>
    </r>
  </si>
  <si>
    <r>
      <rPr>
        <rFont val="Arial"/>
        <color theme="1"/>
        <sz val="7.0"/>
      </rPr>
      <t>ACESSIBILIDADE</t>
    </r>
  </si>
  <si>
    <r>
      <rPr>
        <rFont val="Arial"/>
        <color rgb="FF000000"/>
        <sz val="6.0"/>
      </rPr>
      <t>2.3.8</t>
    </r>
  </si>
  <si>
    <r>
      <rPr>
        <rFont val="Arial"/>
        <color rgb="FF000000"/>
        <sz val="6.0"/>
      </rPr>
      <t>104920</t>
    </r>
  </si>
  <si>
    <r>
      <rPr>
        <rFont val="Arial"/>
        <color rgb="FF000000"/>
        <sz val="6.0"/>
      </rPr>
      <t>ARMAÇÃO DE BLOCO, SAPATA ISOLADA, VIGA BALDRAME E SAPATA CORRIDA UTILIZANDO AÇO CA-50 DE 12,5 MM - MONTAGEM.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</si>
  <si>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</si>
  <si>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</si>
  <si>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2.3.9</t>
    </r>
  </si>
  <si>
    <r>
      <rPr>
        <rFont val="Arial"/>
        <color rgb="FF000000"/>
        <sz val="6.0"/>
      </rPr>
      <t>104921</t>
    </r>
  </si>
  <si>
    <r>
      <rPr>
        <rFont val="Arial"/>
        <color rgb="FF000000"/>
        <sz val="6.0"/>
      </rPr>
      <t>ARMAÇÃO DE BLOCO, SAPATA ISOLADA, VIGA BALDRAME E SAPATA CORRIDA UTILIZANDO AÇO CA-50 DE 16 MM - MONTAGEM.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</si>
  <si>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</si>
  <si>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</si>
  <si>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SansSerif"/>
        <color theme="1"/>
        <sz val="7.0"/>
      </rPr>
      <t>17</t>
    </r>
  </si>
  <si>
    <r>
      <rPr>
        <rFont val="Arial"/>
        <color theme="1"/>
        <sz val="7.0"/>
      </rPr>
      <t>SERVIÇOS COMPLEMENTARES</t>
    </r>
  </si>
  <si>
    <r>
      <rPr>
        <rFont val="Arial"/>
        <color rgb="FF000000"/>
        <sz val="6.0"/>
      </rPr>
      <t>2.3.10</t>
    </r>
  </si>
  <si>
    <r>
      <rPr>
        <rFont val="Arial"/>
        <color rgb="FF000000"/>
        <sz val="6.0"/>
      </rPr>
      <t>92765</t>
    </r>
  </si>
  <si>
    <r>
      <rPr>
        <rFont val="Arial"/>
        <color rgb="FF000000"/>
        <sz val="6.0"/>
      </rPr>
      <t>ARMAÇÃO DE PILAR OU VIGA DE ESTRUTURA CONVENCIONAL DE CONCRETO ARMADO UTILIZANDO AÇO CA-50 DE 20,0 MM - MONTAGEM.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</si>
  <si>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</si>
  <si>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</si>
  <si>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b/>
        <color rgb="FF000000"/>
        <sz val="6.0"/>
      </rPr>
      <t>2.4</t>
    </r>
  </si>
  <si>
    <r>
      <rPr>
        <rFont val="Arial"/>
        <b/>
        <color rgb="FF000000"/>
        <sz val="6.0"/>
      </rPr>
      <t>LAJE TÉRREA</t>
    </r>
  </si>
  <si>
    <r>
      <rPr>
        <rFont val="Arial"/>
        <color rgb="FF000000"/>
        <sz val="6.0"/>
      </rPr>
      <t>2.4.1</t>
    </r>
  </si>
  <si>
    <r>
      <rPr>
        <rFont val="Arial"/>
        <color rgb="FF000000"/>
        <sz val="6.0"/>
      </rPr>
      <t>106056</t>
    </r>
  </si>
  <si>
    <r>
      <rPr>
        <rFont val="SansSerif"/>
        <color theme="1"/>
        <sz val="7.0"/>
      </rPr>
      <t>18</t>
    </r>
  </si>
  <si>
    <r>
      <rPr>
        <rFont val="Arial"/>
        <color rgb="FF000000"/>
        <sz val="6.0"/>
      </rPr>
      <t>LAJE PRÉ-MOLDADA UNIDIRECIONAL COM VÃOS MAIORES QUE 3,0 M, BIAPOIADA, PARA PISO, ENCHIMENTO EM CERÂMICA, VIGOTA PROTENDIDA, ALTURA TOTAL DA LAJE "LT" = 13 CM (ENCHIMENTO+CAPA) = (8+5). AF_08/2025</t>
    </r>
  </si>
  <si>
    <r>
      <rPr>
        <rFont val="Arial"/>
        <color theme="1"/>
        <sz val="7.0"/>
      </rPr>
      <t>SERVIÇOS FINAIS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</si>
  <si>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</si>
  <si>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</si>
  <si>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6.0"/>
      </rPr>
      <t>3</t>
    </r>
  </si>
  <si>
    <r>
      <rPr>
        <rFont val="Arial"/>
        <b/>
        <color rgb="FF000000"/>
        <sz val="6.0"/>
      </rPr>
      <t>SUPRAESTRUTURA</t>
    </r>
  </si>
  <si>
    <r>
      <rPr>
        <rFont val="Arial"/>
        <b/>
        <color rgb="FF000000"/>
        <sz val="6.0"/>
      </rPr>
      <t>3.1</t>
    </r>
  </si>
  <si>
    <r>
      <rPr>
        <rFont val="Arial"/>
        <b/>
        <color rgb="FF000000"/>
        <sz val="6.0"/>
      </rPr>
      <t>PILARES</t>
    </r>
  </si>
  <si>
    <r>
      <rPr>
        <rFont val="Arial"/>
        <color rgb="FF000000"/>
        <sz val="6.0"/>
      </rPr>
      <t>3.1.1</t>
    </r>
  </si>
  <si>
    <r>
      <rPr>
        <rFont val="Arial"/>
        <color rgb="FF000000"/>
        <sz val="6.0"/>
      </rPr>
      <t>92759</t>
    </r>
  </si>
  <si>
    <r>
      <rPr>
        <rFont val="Arial"/>
        <color rgb="FF000000"/>
        <sz val="6.0"/>
      </rPr>
      <t>ARMAÇÃO DE PILAR OU VIGA DE ESTRUTURA CONVENCIONAL DE CONCRETO ARMADO UTILIZANDO AÇO CA-60 DE 5,0 MM - MONTAGEM.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</si>
  <si>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</si>
  <si>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</si>
  <si>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3.1.2</t>
    </r>
  </si>
  <si>
    <r>
      <rPr>
        <rFont val="Arial"/>
        <color rgb="FF000000"/>
        <sz val="6.0"/>
      </rPr>
      <t>92762</t>
    </r>
  </si>
  <si>
    <r>
      <rPr>
        <rFont val="Arial"/>
        <color rgb="FF000000"/>
        <sz val="6.0"/>
      </rPr>
      <t>ARMAÇÃO DE PILAR OU VIGA DE ESTRUTURA CONVENCIONAL DE CONCRETO ARMADO UTILIZANDO AÇO CA-50 DE 10,0 MM - MONTAGEM.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</si>
  <si>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</si>
  <si>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</si>
  <si>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3.1.3</t>
    </r>
  </si>
  <si>
    <r>
      <rPr>
        <rFont val="Arial"/>
        <color rgb="FF000000"/>
        <sz val="6.0"/>
      </rPr>
      <t>92763</t>
    </r>
  </si>
  <si>
    <r>
      <rPr>
        <rFont val="Arial"/>
        <color rgb="FF000000"/>
        <sz val="6.0"/>
      </rPr>
      <t>ARMAÇÃO DE PILAR OU VIGA DE ESTRUTURA CONVENCIONAL DE CONCRETO ARMADO UTILIZANDO AÇO CA-50 DE 12,5 MM - MONTAGEM.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</si>
  <si>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</si>
  <si>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</si>
  <si>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t>CRONOGRAMA FÍSICO-FINANCEIRO CONSIDERANDO O DESCONTO OFERTADO NA LICITAÇÃO DE:</t>
  </si>
  <si>
    <r>
      <rPr>
        <rFont val="Arial"/>
        <color rgb="FF000000"/>
        <sz val="6.0"/>
      </rPr>
      <t>3.1.4</t>
    </r>
  </si>
  <si>
    <r>
      <rPr>
        <rFont val="Arial"/>
        <color rgb="FF000000"/>
        <sz val="6.0"/>
      </rPr>
      <t>92764</t>
    </r>
  </si>
  <si>
    <r>
      <rPr>
        <rFont val="Arial"/>
        <color rgb="FF000000"/>
        <sz val="6.0"/>
      </rPr>
      <t>ARMAÇÃO DE PILAR OU VIGA DE ESTRUTURA CONVENCIONAL DE CONCRETO ARMADO UTILIZANDO AÇO CA-50 DE 16,0 MM - MONTAGEM.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</si>
  <si>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</si>
  <si>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</si>
  <si>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SansSerif"/>
        <color theme="1"/>
        <sz val="9.0"/>
      </rPr>
      <t>ITEM</t>
    </r>
  </si>
  <si>
    <r>
      <rPr>
        <rFont val="Arial"/>
        <color rgb="FF000000"/>
        <sz val="6.0"/>
      </rPr>
      <t>3.1.5</t>
    </r>
  </si>
  <si>
    <r>
      <rPr>
        <rFont val="SansSerif"/>
        <color theme="1"/>
        <sz val="9.0"/>
      </rPr>
      <t>DESCRIÇÃO</t>
    </r>
  </si>
  <si>
    <r>
      <rPr>
        <rFont val="Arial"/>
        <color rgb="FF000000"/>
        <sz val="6.0"/>
      </rPr>
      <t>92413</t>
    </r>
  </si>
  <si>
    <r>
      <rPr>
        <rFont val="SansSerif"/>
        <color theme="1"/>
        <sz val="9.0"/>
      </rPr>
      <t>VALOR (R$)</t>
    </r>
  </si>
  <si>
    <r>
      <rPr>
        <rFont val="Arial"/>
        <color rgb="FF000000"/>
        <sz val="6.0"/>
      </rPr>
      <t>MONTAGEM E DESMONTAGEM DE FÔRMA DE PILARES RETANGULARES E ESTRUTURAS SIMILARES, PÉ-DIREITO SIMPLES, EM MADEIRA SERRADA, 4 UTILIZAÇÕES. AF_09/2020</t>
    </r>
  </si>
  <si>
    <r>
      <rPr>
        <rFont val="SansSerif"/>
        <color theme="1"/>
        <sz val="9.0"/>
      </rPr>
      <t>MÊS 1</t>
    </r>
  </si>
  <si>
    <r>
      <rPr>
        <rFont val="Arial"/>
        <color rgb="FF000000"/>
        <sz val="6.0"/>
      </rPr>
      <t>SINAPI</t>
    </r>
  </si>
  <si>
    <r>
      <rPr>
        <rFont val="SansSerif"/>
        <color theme="1"/>
        <sz val="9.0"/>
      </rPr>
      <t>MÊS 2</t>
    </r>
  </si>
  <si>
    <r>
      <rPr>
        <rFont val="Arial"/>
        <color rgb="FF000000"/>
        <sz val="6.0"/>
      </rPr>
      <t>M2</t>
    </r>
  </si>
  <si>
    <r>
      <rPr>
        <rFont val="SansSerif"/>
        <color theme="1"/>
        <sz val="9.0"/>
      </rPr>
      <t>MÊS 3</t>
    </r>
  </si>
  <si>
    <r>
      <rPr>
        <rFont val="SansSerif"/>
        <color theme="1"/>
        <sz val="9.0"/>
      </rPr>
      <t>MÊS 4</t>
    </r>
  </si>
  <si>
    <r>
      <rPr>
        <rFont val="SansSerif"/>
        <color theme="1"/>
        <sz val="9.0"/>
      </rPr>
      <t>MÊS 5</t>
    </r>
  </si>
  <si>
    <r>
      <rPr>
        <rFont val="SansSerif"/>
        <color theme="1"/>
        <sz val="9.0"/>
      </rPr>
      <t>MÊS 6</t>
    </r>
  </si>
  <si>
    <r>
      <rPr>
        <rFont val="Arial"/>
        <color rgb="FF000000"/>
        <sz val="6.0"/>
      </rPr>
      <t>3.1.6</t>
    </r>
  </si>
  <si>
    <r>
      <rPr>
        <rFont val="SansSerif"/>
        <color theme="1"/>
        <sz val="9.0"/>
      </rPr>
      <t>MÊS 7</t>
    </r>
  </si>
  <si>
    <r>
      <rPr>
        <rFont val="Arial"/>
        <color rgb="FF000000"/>
        <sz val="6.0"/>
      </rPr>
      <t>103672</t>
    </r>
  </si>
  <si>
    <r>
      <rPr>
        <rFont val="SansSerif"/>
        <color theme="1"/>
        <sz val="9.0"/>
      </rPr>
      <t>MÊS 8</t>
    </r>
  </si>
  <si>
    <r>
      <rPr>
        <rFont val="Arial"/>
        <color rgb="FF000000"/>
        <sz val="6.0"/>
      </rPr>
      <t>CONCRETAGEM DE PILARES, FCK = 30 MPA, COM USO DE BOMBA - LANÇAMENTO, ADENSAMENTO E ACABAMENTO. AF_02/2022_PS</t>
    </r>
  </si>
  <si>
    <r>
      <rPr>
        <rFont val="SansSerif"/>
        <color theme="1"/>
        <sz val="9.0"/>
      </rPr>
      <t>MÊS 9</t>
    </r>
  </si>
  <si>
    <r>
      <rPr>
        <rFont val="Arial"/>
        <color rgb="FF000000"/>
        <sz val="6.0"/>
      </rPr>
      <t>SINAPI</t>
    </r>
  </si>
  <si>
    <r>
      <rPr>
        <rFont val="SansSerif"/>
        <color theme="1"/>
        <sz val="9.0"/>
      </rPr>
      <t>MÊS 10</t>
    </r>
  </si>
  <si>
    <r>
      <rPr>
        <rFont val="Arial"/>
        <color rgb="FF000000"/>
        <sz val="6.0"/>
      </rPr>
      <t>M3</t>
    </r>
  </si>
  <si>
    <r>
      <rPr>
        <rFont val="SansSerif"/>
        <color theme="1"/>
        <sz val="7.0"/>
      </rPr>
      <t>Total parcela</t>
    </r>
  </si>
  <si>
    <r>
      <rPr>
        <rFont val="SansSerif"/>
        <color theme="1"/>
        <sz val="7.0"/>
      </rPr>
      <t>1</t>
    </r>
  </si>
  <si>
    <r>
      <rPr>
        <rFont val="Arial"/>
        <color theme="1"/>
        <sz val="7.0"/>
      </rPr>
      <t>SERVIÇOS INICIAIS</t>
    </r>
  </si>
  <si>
    <r>
      <rPr>
        <rFont val="Arial"/>
        <b/>
        <color rgb="FF000000"/>
        <sz val="6.0"/>
      </rPr>
      <t>3.2</t>
    </r>
  </si>
  <si>
    <r>
      <rPr>
        <rFont val="Arial"/>
        <b/>
        <color rgb="FF000000"/>
        <sz val="6.0"/>
      </rPr>
      <t>VIGAS FORRO</t>
    </r>
  </si>
  <si>
    <r>
      <rPr>
        <rFont val="Arial"/>
        <color rgb="FF000000"/>
        <sz val="6.0"/>
      </rPr>
      <t>3.2.1</t>
    </r>
  </si>
  <si>
    <r>
      <rPr>
        <rFont val="Arial"/>
        <color rgb="FF000000"/>
        <sz val="6.0"/>
      </rPr>
      <t>92760</t>
    </r>
  </si>
  <si>
    <r>
      <rPr>
        <rFont val="Arial"/>
        <color rgb="FF000000"/>
        <sz val="6.0"/>
      </rPr>
      <t>ARMAÇÃO DE PILAR OU VIGA DE ESTRUTURA CONVENCIONAL DE CONCRETO ARMADO UTILIZANDO AÇO CA-50 DE 6,3 MM - MONTAGEM.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</si>
  <si>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</si>
  <si>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</si>
  <si>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3.2.2</t>
    </r>
  </si>
  <si>
    <r>
      <rPr>
        <rFont val="Arial"/>
        <color rgb="FF000000"/>
        <sz val="6.0"/>
      </rPr>
      <t>92761</t>
    </r>
  </si>
  <si>
    <r>
      <rPr>
        <rFont val="Arial"/>
        <color rgb="FF000000"/>
        <sz val="6.0"/>
      </rPr>
      <t>ARMAÇÃO DE PILAR OU VIGA DE ESTRUTURA CONVENCIONAL DE CONCRETO ARMADO UTILIZANDO AÇO CA-50 DE 8,0 MM - MONTAGEM.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</si>
  <si>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</si>
  <si>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</si>
  <si>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3.2.3</t>
    </r>
  </si>
  <si>
    <r>
      <rPr>
        <rFont val="Arial"/>
        <color rgb="FF000000"/>
        <sz val="6.0"/>
      </rPr>
      <t>92762</t>
    </r>
  </si>
  <si>
    <r>
      <rPr>
        <rFont val="Arial"/>
        <color rgb="FF000000"/>
        <sz val="6.0"/>
      </rPr>
      <t>ARMAÇÃO DE PILAR OU VIGA DE ESTRUTURA CONVENCIONAL DE CONCRETO ARMADO UTILIZANDO AÇO CA-50 DE 10,0 MM - MONTAGEM.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</si>
  <si>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</si>
  <si>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</si>
  <si>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3.2.4</t>
    </r>
  </si>
  <si>
    <r>
      <rPr>
        <rFont val="Arial"/>
        <color rgb="FF000000"/>
        <sz val="6.0"/>
      </rPr>
      <t>92763</t>
    </r>
  </si>
  <si>
    <r>
      <rPr>
        <rFont val="Arial"/>
        <color rgb="FF000000"/>
        <sz val="6.0"/>
      </rPr>
      <t>ARMAÇÃO DE PILAR OU VIGA DE ESTRUTURA CONVENCIONAL DE CONCRETO ARMADO UTILIZANDO AÇO CA-50 DE 12,5 MM - MONTAGEM.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</si>
  <si>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</si>
  <si>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</si>
  <si>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3.2.5</t>
    </r>
  </si>
  <si>
    <r>
      <rPr>
        <rFont val="Arial"/>
        <color rgb="FF000000"/>
        <sz val="6.0"/>
      </rPr>
      <t>92764</t>
    </r>
  </si>
  <si>
    <r>
      <rPr>
        <rFont val="Arial"/>
        <color rgb="FF000000"/>
        <sz val="6.0"/>
      </rPr>
      <t>ARMAÇÃO DE PILAR OU VIGA DE ESTRUTURA CONVENCIONAL DE CONCRETO ARMADO UTILIZANDO AÇO CA-50 DE 16,0 MM - MONTAGEM.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</si>
  <si>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</si>
  <si>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</si>
  <si>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3.2.6</t>
    </r>
  </si>
  <si>
    <r>
      <rPr>
        <rFont val="Arial"/>
        <color rgb="FF000000"/>
        <sz val="6.0"/>
      </rPr>
      <t>92448</t>
    </r>
  </si>
  <si>
    <r>
      <rPr>
        <rFont val="Arial"/>
        <color rgb="FF000000"/>
        <sz val="6.0"/>
      </rPr>
      <t>MONTAGEM E DESMONTAGEM DE FÔRMA DE VIGA, ESCORAMENTO COM PONTALETE DE MADEIRA, PÉ-DIREITO SIMPLES, EM MADEIRA SERRADA, 4 UTILIZAÇÕES. AF_09/2020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</si>
  <si>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</si>
  <si>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</si>
  <si>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SansSerif"/>
        <color theme="1"/>
        <sz val="7.0"/>
      </rPr>
      <t>2</t>
    </r>
  </si>
  <si>
    <r>
      <rPr>
        <rFont val="Arial"/>
        <color theme="1"/>
        <sz val="7.0"/>
      </rPr>
      <t>INFRAESTRUTURA</t>
    </r>
  </si>
  <si>
    <r>
      <rPr>
        <rFont val="Arial"/>
        <color rgb="FF000000"/>
        <sz val="6.0"/>
      </rPr>
      <t>3.2.7</t>
    </r>
  </si>
  <si>
    <r>
      <rPr>
        <rFont val="Arial"/>
        <color rgb="FF000000"/>
        <sz val="6.0"/>
      </rPr>
      <t>103674</t>
    </r>
  </si>
  <si>
    <r>
      <rPr>
        <rFont val="Arial"/>
        <color rgb="FF000000"/>
        <sz val="6.0"/>
      </rPr>
      <t>CONCRETAGEM DE VIGAS E LAJES, FCK=30 MPA, PARA LAJES PREMOLDADAS COM USO DE BOMBA - LANÇAMENTO, ADENSAMENTO E ACABAMENTO. AF_02/2022_PS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</si>
  <si>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</si>
  <si>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</si>
  <si>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b/>
        <color rgb="FF000000"/>
        <sz val="6.0"/>
      </rPr>
      <t>3.3</t>
    </r>
  </si>
  <si>
    <r>
      <rPr>
        <rFont val="Arial"/>
        <b/>
        <color rgb="FF000000"/>
        <sz val="6.0"/>
      </rPr>
      <t>LAJE FORRO</t>
    </r>
  </si>
  <si>
    <r>
      <rPr>
        <rFont val="Arial"/>
        <color rgb="FF000000"/>
        <sz val="6.0"/>
      </rPr>
      <t>3.3.1</t>
    </r>
  </si>
  <si>
    <r>
      <rPr>
        <rFont val="Arial"/>
        <color rgb="FF000000"/>
        <sz val="6.0"/>
      </rPr>
      <t>106056</t>
    </r>
  </si>
  <si>
    <r>
      <rPr>
        <rFont val="Arial"/>
        <color rgb="FF000000"/>
        <sz val="6.0"/>
      </rPr>
      <t>LAJE PRÉ-MOLDADA UNIDIRECIONAL COM VÃOS MAIORES QUE 3,0 M, BIAPOIADA, PARA PISO, ENCHIMENTO EM CERÂMICA, VIGOTA PROTENDIDA, ALTURA TOTAL DA LAJE "LT" = 13 CM (ENCHIMENTO+CAPA) = (8+5). AF_08/2025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</si>
  <si>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</si>
  <si>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</si>
  <si>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3.3.2</t>
    </r>
  </si>
  <si>
    <r>
      <rPr>
        <rFont val="Arial"/>
        <color rgb="FF000000"/>
        <sz val="6.0"/>
      </rPr>
      <t>98555</t>
    </r>
  </si>
  <si>
    <r>
      <rPr>
        <rFont val="Arial"/>
        <color rgb="FF000000"/>
        <sz val="6.0"/>
      </rPr>
      <t>IMPERMEABILIZAÇÃO DE SUPERFÍCIE COM ARGAMASSA POLIMÉRICA / MEMBRANA ACRÍLICA, 3 DEMÃOS. AF_09/2023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</si>
  <si>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</si>
  <si>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</si>
  <si>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6.0"/>
      </rPr>
      <t>4</t>
    </r>
  </si>
  <si>
    <r>
      <rPr>
        <rFont val="Arial"/>
        <b/>
        <color rgb="FF000000"/>
        <sz val="6.0"/>
      </rPr>
      <t>ALVENARIAS</t>
    </r>
  </si>
  <si>
    <r>
      <rPr>
        <rFont val="Arial"/>
        <color rgb="FF000000"/>
        <sz val="6.0"/>
      </rPr>
      <t>4.1</t>
    </r>
  </si>
  <si>
    <r>
      <rPr>
        <rFont val="Arial"/>
        <color rgb="FF000000"/>
        <sz val="6.0"/>
      </rPr>
      <t>103370</t>
    </r>
  </si>
  <si>
    <r>
      <rPr>
        <rFont val="SansSerif"/>
        <color theme="1"/>
        <sz val="7.0"/>
      </rPr>
      <t>3</t>
    </r>
  </si>
  <si>
    <r>
      <rPr>
        <rFont val="Arial"/>
        <color rgb="FF000000"/>
        <sz val="6.0"/>
      </rPr>
      <t>ALVENARIA DE VEDAÇÃO DE BLOCOS CERÂMICOS FURADOS NA HORIZONTAL DE 19X19X39 CM (ESPESSURA 19 CM) E ARGAMASSA DE ASSENTAMENTO COM PREPARO EM BETONEIRA. AF_12/2021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</si>
  <si>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</si>
  <si>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</si>
  <si>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theme="1"/>
        <sz val="7.0"/>
      </rPr>
      <t>SUPRAESTRUTURA</t>
    </r>
  </si>
  <si>
    <r>
      <rPr>
        <rFont val="Arial"/>
        <color rgb="FF000000"/>
        <sz val="6.0"/>
      </rPr>
      <t>4.2</t>
    </r>
  </si>
  <si>
    <r>
      <rPr>
        <rFont val="Arial"/>
        <color rgb="FF000000"/>
        <sz val="6.0"/>
      </rPr>
      <t>103324</t>
    </r>
  </si>
  <si>
    <r>
      <rPr>
        <rFont val="Arial"/>
        <color rgb="FF000000"/>
        <sz val="6.0"/>
      </rPr>
      <t>ALVENARIA DE VEDAÇÃO DE BLOCOS CERÂMICOS FURADOS NA VERTICAL DE 14X19X39 CM (ESPESSURA 14 CM) E ARGAMASSA DE ASSENTAMENTO COM PREPARO EM BETONEIRA. AF_12/2021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</si>
  <si>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</si>
  <si>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</si>
  <si>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4.3</t>
    </r>
  </si>
  <si>
    <r>
      <rPr>
        <rFont val="Arial"/>
        <color rgb="FF000000"/>
        <sz val="6.0"/>
      </rPr>
      <t>93202</t>
    </r>
  </si>
  <si>
    <r>
      <rPr>
        <rFont val="Arial"/>
        <color rgb="FF000000"/>
        <sz val="6.0"/>
      </rPr>
      <t>FIXAÇÃO (ENCUNHAMENTO) DE ALVENARIA DE VEDAÇÃO COM TIJOLO MACIÇO.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</si>
  <si>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</si>
  <si>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</si>
  <si>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4.4</t>
    </r>
  </si>
  <si>
    <r>
      <rPr>
        <rFont val="Arial"/>
        <color rgb="FF000000"/>
        <sz val="6.0"/>
      </rPr>
      <t>105030</t>
    </r>
  </si>
  <si>
    <r>
      <rPr>
        <rFont val="Arial"/>
        <color rgb="FF000000"/>
        <sz val="6.0"/>
      </rPr>
      <t>CONTRAVERGA MOLDADA IN LOCO EM CONCRETO, ESPESSURA DE *10* CM.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</si>
  <si>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</si>
  <si>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</si>
  <si>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4.5</t>
    </r>
  </si>
  <si>
    <r>
      <rPr>
        <rFont val="Arial"/>
        <color rgb="FF000000"/>
        <sz val="6.0"/>
      </rPr>
      <t>105024</t>
    </r>
  </si>
  <si>
    <r>
      <rPr>
        <rFont val="Arial"/>
        <color rgb="FF000000"/>
        <sz val="6.0"/>
      </rPr>
      <t>VERGA MOLDADA IN LOCO EM CONCRETO, ESPESSURA DE *10* CM.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</si>
  <si>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</si>
  <si>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</si>
  <si>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SansSerif"/>
        <color theme="1"/>
        <sz val="7.0"/>
      </rPr>
      <t>4</t>
    </r>
  </si>
  <si>
    <r>
      <rPr>
        <rFont val="Arial"/>
        <b/>
        <color rgb="FF000000"/>
        <sz val="6.0"/>
      </rPr>
      <t>5</t>
    </r>
  </si>
  <si>
    <r>
      <rPr>
        <rFont val="Arial"/>
        <color theme="1"/>
        <sz val="7.0"/>
      </rPr>
      <t>ALVENARIAS</t>
    </r>
  </si>
  <si>
    <r>
      <rPr>
        <rFont val="Arial"/>
        <b/>
        <color rgb="FF000000"/>
        <sz val="6.0"/>
      </rPr>
      <t>REVESTIMENTOS</t>
    </r>
  </si>
  <si>
    <r>
      <rPr>
        <rFont val="Arial"/>
        <color rgb="FF000000"/>
        <sz val="6.0"/>
      </rPr>
      <t>5.1</t>
    </r>
  </si>
  <si>
    <r>
      <rPr>
        <rFont val="Arial"/>
        <color rgb="FF000000"/>
        <sz val="6.0"/>
      </rPr>
      <t>87905</t>
    </r>
  </si>
  <si>
    <r>
      <rPr>
        <rFont val="Arial"/>
        <color rgb="FF000000"/>
        <sz val="6.0"/>
      </rPr>
      <t>CHAPISCO APLICADO EM ALVENARIA (COM PRESENÇA DE VÃOS) E ESTRUTURAS DE CONCRETO DE FACHADA, COM COLHER DE PEDREIRO. ARGAMASSA TRAÇO 1:3 COM PREPARO EM BETONEIRA 400L. AF_06/2014 (EXTERNO)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</si>
  <si>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</si>
  <si>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</si>
  <si>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5.2</t>
    </r>
  </si>
  <si>
    <r>
      <rPr>
        <rFont val="Arial"/>
        <color rgb="FF000000"/>
        <sz val="6.0"/>
      </rPr>
      <t>87775</t>
    </r>
  </si>
  <si>
    <r>
      <rPr>
        <rFont val="Arial"/>
        <color rgb="FF000000"/>
        <sz val="6.0"/>
      </rPr>
      <t>EMBOÇO OU MASSA ÚNICA EM ARGAMASSA TRAÇO 1:2:8, PREPARO MECÂNICO COM BETONEIRA 400 L, APLICADA MANUALMENTE EM PANOS DE FACHADA COM PRESENÇA DE VÃOS, ESPESSURA DE 25 MM. AF_08/2022 (EXTERNO)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</si>
  <si>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</si>
  <si>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</si>
  <si>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5.3</t>
    </r>
  </si>
  <si>
    <r>
      <rPr>
        <rFont val="Arial"/>
        <color rgb="FF000000"/>
        <sz val="6.0"/>
      </rPr>
      <t>87879</t>
    </r>
  </si>
  <si>
    <r>
      <rPr>
        <rFont val="Arial"/>
        <color rgb="FF000000"/>
        <sz val="6.0"/>
      </rPr>
      <t>CHAPISCO APLICADO EM ALVENARIAS E ESTRUTURAS DE CONCRETO INTERNAS, COM COLHER DE PEDREIRO. ARGAMASSA TRAÇO 1:3 COM PREPARO EM BETONEIRA 400L. AF_10/2022 (INTERNO)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</si>
  <si>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</si>
  <si>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</si>
  <si>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SansSerif"/>
        <color theme="1"/>
        <sz val="7.0"/>
      </rPr>
      <t>5</t>
    </r>
  </si>
  <si>
    <r>
      <rPr>
        <rFont val="Arial"/>
        <color theme="1"/>
        <sz val="7.0"/>
      </rPr>
      <t>REVESTIMENTOS</t>
    </r>
  </si>
  <si>
    <r>
      <rPr>
        <rFont val="Arial"/>
        <color rgb="FF000000"/>
        <sz val="6.0"/>
      </rPr>
      <t>5.4</t>
    </r>
  </si>
  <si>
    <r>
      <rPr>
        <rFont val="Arial"/>
        <color rgb="FF000000"/>
        <sz val="6.0"/>
      </rPr>
      <t>87547</t>
    </r>
  </si>
  <si>
    <r>
      <rPr>
        <rFont val="Arial"/>
        <color rgb="FF000000"/>
        <sz val="6.0"/>
      </rPr>
      <t>MASSA ÚNICA, PARA RECEBIMENTO DE PINTURA, EM ARGAMASSA TRAÇO 1:2:8, PREPARO MECÂNICO COM BETONEIRA 400L, APLICADA MANUALMENTE EM FACES INTERNAS DE PAREDES, ESPESSURA DE 10MM, COM EXECUÇÃO DE TALISCAS. AF_06/2014 (INTERNO)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</si>
  <si>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</si>
  <si>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</si>
  <si>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5.5</t>
    </r>
  </si>
  <si>
    <r>
      <rPr>
        <rFont val="Arial"/>
        <color rgb="FF000000"/>
        <sz val="6.0"/>
      </rPr>
      <t>87882</t>
    </r>
  </si>
  <si>
    <r>
      <rPr>
        <rFont val="Arial"/>
        <color rgb="FF000000"/>
        <sz val="6.0"/>
      </rPr>
      <t>CHAPISCO APLICADO NO TETO OU EM ALVENARIA E ESTRUTURA, COM ROLO PARA TEXTURA ACRÍLICA. ARGAMASSA TRAÇO 1:4 E EMULSÃO POLIMÉRICA (ADESIVO) COM PREPARO EM BETONEIRA 400L. AF_10/2022 (TETO)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</si>
  <si>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</si>
  <si>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</si>
  <si>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5.6</t>
    </r>
  </si>
  <si>
    <r>
      <rPr>
        <rFont val="Arial"/>
        <color rgb="FF000000"/>
        <sz val="6.0"/>
      </rPr>
      <t>90408</t>
    </r>
  </si>
  <si>
    <r>
      <rPr>
        <rFont val="Arial"/>
        <color rgb="FF000000"/>
        <sz val="6.0"/>
      </rPr>
      <t>MASSA ÚNICA, PARA RECEBIMENTO DE PINTURA, EM ARGAMASSA TRAÇO 1:2:8, PREPARO MECÂNICO COM BETONEIRA 400L, APLICADA MANUALMENTE EM TETO, ESPESSURA DE 10MM, COM EXECUÇÃO DE TALISCAS. AF_03/2015 (TETO)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</si>
  <si>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</si>
  <si>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</si>
  <si>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SansSerif"/>
        <color theme="1"/>
        <sz val="7.0"/>
      </rPr>
      <t>6</t>
    </r>
  </si>
  <si>
    <r>
      <rPr>
        <rFont val="Arial"/>
        <color rgb="FF000000"/>
        <sz val="6.0"/>
      </rPr>
      <t>5.7</t>
    </r>
  </si>
  <si>
    <r>
      <rPr>
        <rFont val="Arial"/>
        <color theme="1"/>
        <sz val="7.0"/>
      </rPr>
      <t>PISO</t>
    </r>
  </si>
  <si>
    <r>
      <rPr>
        <rFont val="Arial"/>
        <color rgb="FF000000"/>
        <sz val="6.0"/>
      </rPr>
      <t>I01113</t>
    </r>
  </si>
  <si>
    <r>
      <rPr>
        <rFont val="Arial"/>
        <color rgb="FF000000"/>
        <sz val="6.0"/>
      </rPr>
      <t>Impermeabilizante para concretos e argamassas Vedacit ou similar (usar nas 3 primeiras fiadas de todas as alvenarias)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</si>
  <si>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</si>
  <si>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kg</t>
    </r>
  </si>
  <si>
    <r>
      <rPr>
        <rFont val="Arial"/>
        <b/>
        <color rgb="FF000000"/>
        <sz val="6.0"/>
      </rPr>
      <t>6</t>
    </r>
  </si>
  <si>
    <r>
      <rPr>
        <rFont val="Arial"/>
        <b/>
        <color rgb="FF000000"/>
        <sz val="6.0"/>
      </rPr>
      <t>PISO</t>
    </r>
  </si>
  <si>
    <r>
      <rPr>
        <rFont val="Arial"/>
        <color rgb="FF000000"/>
        <sz val="6.0"/>
      </rPr>
      <t>6.1</t>
    </r>
  </si>
  <si>
    <r>
      <rPr>
        <rFont val="Arial"/>
        <color rgb="FF000000"/>
        <sz val="6.0"/>
      </rPr>
      <t>87620</t>
    </r>
  </si>
  <si>
    <r>
      <rPr>
        <rFont val="Arial"/>
        <color rgb="FF000000"/>
        <sz val="6.0"/>
      </rPr>
      <t>CONTRAPISO EM ARGAMASSA TRAÇO 1:4 (CIMENTO E AREIA), PREPARO MECÂNICO COM BETONEIRA 400 L, APLICADO EM ÁREAS SECAS SOBRE LAJE, ADERIDO, ACABAMENTO NÃO REFORÇADO, ESPESSURA 2CM. AF_07/2021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</si>
  <si>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</si>
  <si>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</si>
  <si>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6.2</t>
    </r>
  </si>
  <si>
    <r>
      <rPr>
        <rFont val="Arial"/>
        <color rgb="FF000000"/>
        <sz val="6.0"/>
      </rPr>
      <t>88650</t>
    </r>
  </si>
  <si>
    <r>
      <rPr>
        <rFont val="Arial"/>
        <color rgb="FF000000"/>
        <sz val="6.0"/>
      </rPr>
      <t>RODAPÉ CERÂMICO DE 7CM DE ALTURA COM PLACAS TIPO ESMALTADA EXTRA DE DIMENSÕES 60X60CM. AF_02/2023 (NÃO PODERÁ SER CORTANDO AS PEÇAS DO PISO)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</si>
  <si>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</si>
  <si>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</si>
  <si>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SansSerif"/>
        <color theme="1"/>
        <sz val="7.0"/>
      </rPr>
      <t>7</t>
    </r>
  </si>
  <si>
    <r>
      <rPr>
        <rFont val="Arial"/>
        <color theme="1"/>
        <sz val="7.0"/>
      </rPr>
      <t>SOLEIRAS E PINGADEIRAS</t>
    </r>
  </si>
  <si>
    <r>
      <rPr>
        <rFont val="Arial"/>
        <color rgb="FF000000"/>
        <sz val="6.0"/>
      </rPr>
      <t>6.3</t>
    </r>
  </si>
  <si>
    <r>
      <rPr>
        <rFont val="Arial"/>
        <color rgb="FF000000"/>
        <sz val="6.0"/>
      </rPr>
      <t>104598</t>
    </r>
  </si>
  <si>
    <r>
      <rPr>
        <rFont val="Arial"/>
        <color rgb="FF000000"/>
        <sz val="6.0"/>
      </rPr>
      <t>REVESTIMENTO CERÂMICO PARA PISO COM PLACAS TIPO PORCELANATO DE DIMENSÕES 80X80 CM APLICADA EM AMBIENTES DE ÁREA MAIOR QUE 10 M². AF_02/2023_PE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</si>
  <si>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</si>
  <si>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</si>
  <si>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6.0"/>
      </rPr>
      <t>7</t>
    </r>
  </si>
  <si>
    <r>
      <rPr>
        <rFont val="Arial"/>
        <b/>
        <color rgb="FF000000"/>
        <sz val="6.0"/>
      </rPr>
      <t>SOLEIRAS E PINGADEIRAS</t>
    </r>
  </si>
  <si>
    <r>
      <rPr>
        <rFont val="Arial"/>
        <color rgb="FF000000"/>
        <sz val="6.0"/>
      </rPr>
      <t>7.1</t>
    </r>
  </si>
  <si>
    <r>
      <rPr>
        <rFont val="Arial"/>
        <color rgb="FF000000"/>
        <sz val="6.0"/>
      </rPr>
      <t>98689</t>
    </r>
  </si>
  <si>
    <r>
      <rPr>
        <rFont val="Arial"/>
        <color rgb="FF000000"/>
        <sz val="6.0"/>
      </rPr>
      <t>SOLEIRA EM GRANITO, LARGURA 15 CM, ESPESSURA 2,0 CM. AF_06/2018 (PORTAS INTERNAS)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</si>
  <si>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</si>
  <si>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</si>
  <si>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SansSerif"/>
        <color theme="1"/>
        <sz val="7.0"/>
      </rPr>
      <t>8</t>
    </r>
  </si>
  <si>
    <r>
      <rPr>
        <rFont val="Arial"/>
        <color theme="1"/>
        <sz val="7.0"/>
      </rPr>
      <t>ESQUADRIAS</t>
    </r>
  </si>
  <si>
    <r>
      <rPr>
        <rFont val="Arial"/>
        <color rgb="FF000000"/>
        <sz val="6.0"/>
      </rPr>
      <t>7.2</t>
    </r>
  </si>
  <si>
    <r>
      <rPr>
        <rFont val="Arial"/>
        <color rgb="FF000000"/>
        <sz val="6.0"/>
      </rPr>
      <t>98689</t>
    </r>
  </si>
  <si>
    <r>
      <rPr>
        <rFont val="Arial"/>
        <color rgb="FF000000"/>
        <sz val="6.0"/>
      </rPr>
      <t>SOLEIRA EM GRANITO, LARGURA 23 CM, ESPESSURA 2,0 CM. AF_09/2020 (PORTAS EXTERNAS)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</si>
  <si>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</si>
  <si>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</si>
  <si>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7.3</t>
    </r>
  </si>
  <si>
    <r>
      <rPr>
        <rFont val="Arial"/>
        <color rgb="FF000000"/>
        <sz val="6.0"/>
      </rPr>
      <t>101965</t>
    </r>
  </si>
  <si>
    <r>
      <rPr>
        <rFont val="Arial"/>
        <color rgb="FF000000"/>
        <sz val="6.0"/>
      </rPr>
      <t>PEITORIL LINEAR EM GRANITO OU MÁRMORE, L = 22CM, COMPRIMENTO DE ATÉ 2M, ASSENTADO COM ARGAMASSA 1:6 COM ADITIVO. AF_11/2020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</si>
  <si>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</si>
  <si>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</si>
  <si>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b/>
        <color rgb="FF000000"/>
        <sz val="6.0"/>
      </rPr>
      <t>8</t>
    </r>
  </si>
  <si>
    <r>
      <rPr>
        <rFont val="Arial"/>
        <b/>
        <color rgb="FF000000"/>
        <sz val="6.0"/>
      </rPr>
      <t>ESQUADRIAS</t>
    </r>
  </si>
  <si>
    <r>
      <rPr>
        <rFont val="Arial"/>
        <color rgb="FF000000"/>
        <sz val="6.0"/>
      </rPr>
      <t>8.1</t>
    </r>
  </si>
  <si>
    <r>
      <rPr>
        <rFont val="SansSerif"/>
        <color theme="1"/>
        <sz val="7.0"/>
      </rPr>
      <t>9</t>
    </r>
  </si>
  <si>
    <r>
      <rPr>
        <rFont val="Arial"/>
        <color rgb="FF000000"/>
        <sz val="6.0"/>
      </rPr>
      <t>94569</t>
    </r>
  </si>
  <si>
    <r>
      <rPr>
        <rFont val="Arial"/>
        <color rgb="FF000000"/>
        <sz val="6.0"/>
      </rPr>
      <t>JANELA DE ALUMÍNIO TIPO MAXIM-AR, BATENTE/ REQUADRO 3 A 14 CM, VIDRO INCLUSO, FIXAÇÃO COM PARAFUSO, SEM GUARNIÇÃO/ ALIZAR, DIMENSÕES 60X80 (A X L) CM, SEM ACABAMENTO, VEDAÇÃO COM SILICONE, EXCLUSIVE CONTRAMARCO - FORNECIMENTO E INSTALAÇÃO. AF_11/2024</t>
    </r>
  </si>
  <si>
    <r>
      <rPr>
        <rFont val="Arial"/>
        <color theme="1"/>
        <sz val="7.0"/>
      </rPr>
      <t>PORTAS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</si>
  <si>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</si>
  <si>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</si>
  <si>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8.2</t>
    </r>
  </si>
  <si>
    <r>
      <rPr>
        <rFont val="Arial"/>
        <color rgb="FF000000"/>
        <sz val="6.0"/>
      </rPr>
      <t>94570</t>
    </r>
  </si>
  <si>
    <r>
      <rPr>
        <rFont val="Arial"/>
        <color rgb="FF000000"/>
        <sz val="6.0"/>
      </rPr>
      <t>JANELA DE ALUMÍNIO DE CORRER COM 2 FOLHAS PARA VIDROS (VIDROS INCLUSOS), BATENTE/ REQUADRO 6 A 14 CM, ACABAMENTO COM ACETATO OU BRILHANTE, FIXAÇÃO COM PARAFUSO, SEM GUARNIÇÃO/ ALIZAR, DIMENSÕES 100X120 CM, VEDAÇÃO COM SILICONE, EXCLUSIVE CONTRAMARCO - FORNECIMENTO E INSTALAÇÃO. AF_11/2024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</si>
  <si>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</si>
  <si>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</si>
  <si>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8.3</t>
    </r>
  </si>
  <si>
    <r>
      <rPr>
        <rFont val="Arial"/>
        <color rgb="FF000000"/>
        <sz val="6.0"/>
      </rPr>
      <t>94590</t>
    </r>
  </si>
  <si>
    <r>
      <rPr>
        <rFont val="Arial"/>
        <color rgb="FF000000"/>
        <sz val="6.0"/>
      </rPr>
      <t>CONTRAMARCO DE ALUMÍNIO, FIXAÇÃO COM PARAFUSO - FORNECIMENTO E INSTALAÇÃO. AF_11/2024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</si>
  <si>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</si>
  <si>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</si>
  <si>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SansSerif"/>
        <color theme="1"/>
        <sz val="7.0"/>
      </rPr>
      <t>10</t>
    </r>
  </si>
  <si>
    <r>
      <rPr>
        <rFont val="Arial"/>
        <color theme="1"/>
        <sz val="7.0"/>
      </rPr>
      <t>PINTURAS</t>
    </r>
  </si>
  <si>
    <r>
      <rPr>
        <rFont val="Arial"/>
        <color rgb="FF000000"/>
        <sz val="6.0"/>
      </rPr>
      <t>8.4</t>
    </r>
  </si>
  <si>
    <r>
      <rPr>
        <rFont val="Arial"/>
        <color rgb="FF000000"/>
        <sz val="6.0"/>
      </rPr>
      <t>105812</t>
    </r>
  </si>
  <si>
    <r>
      <rPr>
        <rFont val="Arial"/>
        <color rgb="FF000000"/>
        <sz val="6.0"/>
      </rPr>
      <t>GUARNIÇÃO DE ALUMÍNIO. AF_11/2024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</si>
  <si>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</si>
  <si>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</si>
  <si>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b/>
        <color rgb="FF000000"/>
        <sz val="6.0"/>
      </rPr>
      <t>9</t>
    </r>
  </si>
  <si>
    <r>
      <rPr>
        <rFont val="Arial"/>
        <b/>
        <color rgb="FF000000"/>
        <sz val="6.0"/>
      </rPr>
      <t>PORTAS</t>
    </r>
  </si>
  <si>
    <r>
      <rPr>
        <rFont val="Arial"/>
        <color rgb="FF000000"/>
        <sz val="6.0"/>
      </rPr>
      <t>9.1</t>
    </r>
  </si>
  <si>
    <r>
      <rPr>
        <rFont val="Arial"/>
        <color rgb="FF000000"/>
        <sz val="6.0"/>
      </rPr>
      <t>94805</t>
    </r>
  </si>
  <si>
    <r>
      <rPr>
        <rFont val="Arial"/>
        <color rgb="FF000000"/>
        <sz val="6.0"/>
      </rPr>
      <t>PORTA DE ALUMÍNIO DE ABRIR PARA VIDRO SEM GUARNIÇÃO, 87X210CM, FIXAÇÃO COM PARAFUSOS, INCLUSIVE VIDROS - FORNECIMENTO E INSTALAÇÃO. AF_10/2025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</si>
  <si>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</si>
  <si>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</si>
  <si>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9.2</t>
    </r>
  </si>
  <si>
    <r>
      <rPr>
        <rFont val="SansSerif"/>
        <color theme="1"/>
        <sz val="7.0"/>
      </rPr>
      <t>11</t>
    </r>
  </si>
  <si>
    <r>
      <rPr>
        <rFont val="Arial"/>
        <color rgb="FF000000"/>
        <sz val="6.0"/>
      </rPr>
      <t>100702</t>
    </r>
  </si>
  <si>
    <r>
      <rPr>
        <rFont val="Arial"/>
        <color theme="1"/>
        <sz val="7.0"/>
      </rPr>
      <t>INSTALAÇÕES ELÉTRICAS</t>
    </r>
  </si>
  <si>
    <r>
      <rPr>
        <rFont val="Arial"/>
        <color rgb="FF000000"/>
        <sz val="6.0"/>
      </rPr>
      <t>PORTA DE ALUMÍNIO, COM DUAS FOLHAS PARA VIDRO, INCLUSO VIDRO LISO INCOLOR, FECHADURA E PUXADOR, SEM ALIZAR. AF_10/2025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</si>
  <si>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</si>
  <si>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</si>
  <si>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9.3</t>
    </r>
  </si>
  <si>
    <r>
      <rPr>
        <rFont val="Arial"/>
        <color rgb="FF000000"/>
        <sz val="6.0"/>
      </rPr>
      <t>94590</t>
    </r>
  </si>
  <si>
    <r>
      <rPr>
        <rFont val="Arial"/>
        <color rgb="FF000000"/>
        <sz val="6.0"/>
      </rPr>
      <t>CONTRAMARCO DE ALUMÍNIO, FIXAÇÃO COM PARAFUSO - FORNECIMENTO E INSTALAÇÃO. AF_11/2024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</si>
  <si>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</si>
  <si>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</si>
  <si>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9.4</t>
    </r>
  </si>
  <si>
    <r>
      <rPr>
        <rFont val="Arial"/>
        <color rgb="FF000000"/>
        <sz val="6.0"/>
      </rPr>
      <t>91315</t>
    </r>
  </si>
  <si>
    <r>
      <rPr>
        <rFont val="Arial"/>
        <color rgb="FF000000"/>
        <sz val="6.0"/>
      </rPr>
      <t>KIT DE PORTA DE MADEIRA PARA PINTURA, SEMI-OCA (LEVE OU MÉDIA), PADRÃO POPULAR, 90X210CM, ESPESSURA DE 3,5CM, ITENS INCLUSOS: DOBRADIÇAS, MONTAGEM E INSTALAÇÃO DO BATENTE, FECHADURA COM EXECUÇÃO DO FURO - FORNECIMENTO E INSTALAÇÃO. AF_10/2025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</si>
  <si>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</si>
  <si>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</si>
  <si>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9.5</t>
    </r>
  </si>
  <si>
    <r>
      <rPr>
        <rFont val="Arial"/>
        <color rgb="FF000000"/>
        <sz val="6.0"/>
      </rPr>
      <t>102156</t>
    </r>
  </si>
  <si>
    <r>
      <rPr>
        <rFont val="Arial"/>
        <color rgb="FF000000"/>
        <sz val="6.0"/>
      </rPr>
      <t>INSTALAÇÃO DE VIDRO LISO INCOLOR, E = 6 MM, EM ESQUADRIA DE MADEIRA, FIXADO COM BAGUETE. AF_01/2021 (PARA OS VISORES DAS PORTAS EM MADEIRA)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</si>
  <si>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</si>
  <si>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</si>
  <si>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9.6</t>
    </r>
  </si>
  <si>
    <r>
      <rPr>
        <rFont val="Arial"/>
        <color rgb="FF000000"/>
        <sz val="6.0"/>
      </rPr>
      <t>105812</t>
    </r>
  </si>
  <si>
    <r>
      <rPr>
        <rFont val="Arial"/>
        <color rgb="FF000000"/>
        <sz val="6.0"/>
      </rPr>
      <t>GUARNIÇÃO DE ALUMÍNIO. AF_11/2024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</si>
  <si>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</si>
  <si>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</si>
  <si>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SansSerif"/>
        <color theme="1"/>
        <sz val="7.0"/>
      </rPr>
      <t>12</t>
    </r>
  </si>
  <si>
    <r>
      <rPr>
        <rFont val="Arial"/>
        <b/>
        <color rgb="FF000000"/>
        <sz val="6.0"/>
      </rPr>
      <t>10</t>
    </r>
  </si>
  <si>
    <r>
      <rPr>
        <rFont val="Arial"/>
        <b/>
        <color rgb="FF000000"/>
        <sz val="6.0"/>
      </rPr>
      <t>PINTURAS</t>
    </r>
  </si>
  <si>
    <r>
      <rPr>
        <rFont val="Arial"/>
        <color theme="1"/>
        <sz val="7.0"/>
      </rPr>
      <t>INSTALAÇÕES DE COMBATE A INCÊNDIO</t>
    </r>
  </si>
  <si>
    <r>
      <rPr>
        <rFont val="Arial"/>
        <b/>
        <color rgb="FF000000"/>
        <sz val="6.0"/>
      </rPr>
      <t>10.1</t>
    </r>
  </si>
  <si>
    <r>
      <rPr>
        <rFont val="Arial"/>
        <b/>
        <color rgb="FF000000"/>
        <sz val="6.0"/>
      </rPr>
      <t>TETO</t>
    </r>
  </si>
  <si>
    <r>
      <rPr>
        <rFont val="Arial"/>
        <color rgb="FF000000"/>
        <sz val="6.0"/>
      </rPr>
      <t>10.1.1</t>
    </r>
  </si>
  <si>
    <r>
      <rPr>
        <rFont val="Arial"/>
        <color rgb="FF000000"/>
        <sz val="6.0"/>
      </rPr>
      <t>88494</t>
    </r>
  </si>
  <si>
    <r>
      <rPr>
        <rFont val="Arial"/>
        <color rgb="FF000000"/>
        <sz val="6.0"/>
      </rPr>
      <t>EMASSAMENTO COM MASSA LÁTEX, APLICAÇÃO EM TETO, UMA DEMÃO, LIXAMENTO MANUAL. AF_04/2023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</si>
  <si>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</si>
  <si>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</si>
  <si>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10.1.2</t>
    </r>
  </si>
  <si>
    <r>
      <rPr>
        <rFont val="Arial"/>
        <color rgb="FF000000"/>
        <sz val="6.0"/>
      </rPr>
      <t>88484</t>
    </r>
  </si>
  <si>
    <r>
      <rPr>
        <rFont val="Arial"/>
        <color rgb="FF000000"/>
        <sz val="6.0"/>
      </rPr>
      <t>FUNDO SELADOR ACRÍLICO, APLICAÇÃO MANUAL EM TETO, UMA DEMÃO. AF_04/2023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</si>
  <si>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</si>
  <si>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</si>
  <si>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SansSerif"/>
        <color theme="1"/>
        <sz val="7.0"/>
      </rPr>
      <t>13</t>
    </r>
  </si>
  <si>
    <r>
      <rPr>
        <rFont val="Arial"/>
        <color theme="1"/>
        <sz val="7.0"/>
      </rPr>
      <t>COBERTURA</t>
    </r>
  </si>
  <si>
    <r>
      <rPr>
        <rFont val="Arial"/>
        <color rgb="FF000000"/>
        <sz val="6.0"/>
      </rPr>
      <t>10.1.3</t>
    </r>
  </si>
  <si>
    <r>
      <rPr>
        <rFont val="Arial"/>
        <color rgb="FF000000"/>
        <sz val="6.0"/>
      </rPr>
      <t>88488</t>
    </r>
  </si>
  <si>
    <r>
      <rPr>
        <rFont val="Arial"/>
        <color rgb="FF000000"/>
        <sz val="6.0"/>
      </rPr>
      <t>PINTURA LÁTEX ACRÍLICA PREMIUM, APLICAÇÃO MANUAL EM TETO, DUAS DEMÃOS. AF_04/2023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</si>
  <si>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</si>
  <si>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</si>
  <si>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6.0"/>
      </rPr>
      <t>10.2</t>
    </r>
  </si>
  <si>
    <r>
      <rPr>
        <rFont val="Arial"/>
        <b/>
        <color rgb="FF000000"/>
        <sz val="6.0"/>
      </rPr>
      <t>PINTURA INTERNA</t>
    </r>
  </si>
  <si>
    <r>
      <rPr>
        <rFont val="Arial"/>
        <color rgb="FF000000"/>
        <sz val="6.0"/>
      </rPr>
      <t>10.2.1</t>
    </r>
  </si>
  <si>
    <r>
      <rPr>
        <rFont val="Arial"/>
        <color rgb="FF000000"/>
        <sz val="6.0"/>
      </rPr>
      <t>88495</t>
    </r>
  </si>
  <si>
    <r>
      <rPr>
        <rFont val="Arial"/>
        <color rgb="FF000000"/>
        <sz val="6.0"/>
      </rPr>
      <t>EMASSAMENTO COM MASSA LÁTEX, APLICAÇÃO EM PAREDE, UMA DEMÃO, LIXAMENTO MANUAL. AF_04/2023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</si>
  <si>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</si>
  <si>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</si>
  <si>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SansSerif"/>
        <color theme="1"/>
        <sz val="7.0"/>
      </rPr>
      <t>14</t>
    </r>
  </si>
  <si>
    <r>
      <rPr>
        <rFont val="Arial"/>
        <color rgb="FF000000"/>
        <sz val="6.0"/>
      </rPr>
      <t>10.2.2</t>
    </r>
  </si>
  <si>
    <r>
      <rPr>
        <rFont val="Arial"/>
        <color theme="1"/>
        <sz val="7.0"/>
      </rPr>
      <t>DRENAGEM PLUVIAL</t>
    </r>
  </si>
  <si>
    <r>
      <rPr>
        <rFont val="Arial"/>
        <color rgb="FF000000"/>
        <sz val="6.0"/>
      </rPr>
      <t>88485</t>
    </r>
  </si>
  <si>
    <r>
      <rPr>
        <rFont val="Arial"/>
        <color rgb="FF000000"/>
        <sz val="6.0"/>
      </rPr>
      <t>FUNDO SELADOR ACRÍLICO, APLICAÇÃO MANUAL EM PAREDE, UMA DEMÃO. AF_04/2023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</si>
  <si>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</si>
  <si>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</si>
  <si>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10.2.3</t>
    </r>
  </si>
  <si>
    <r>
      <rPr>
        <rFont val="Arial"/>
        <color rgb="FF000000"/>
        <sz val="6.0"/>
      </rPr>
      <t>88489</t>
    </r>
  </si>
  <si>
    <r>
      <rPr>
        <rFont val="Arial"/>
        <color rgb="FF000000"/>
        <sz val="6.0"/>
      </rPr>
      <t>PINTURA LÁTEX ACRÍLICA PREMIUM, APLICAÇÃO MANUAL EM PAREDES, DUAS DEMÃOS. AF_04/2023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</si>
  <si>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</si>
  <si>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</si>
  <si>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6.0"/>
      </rPr>
      <t>10.3</t>
    </r>
  </si>
  <si>
    <r>
      <rPr>
        <rFont val="Arial"/>
        <b/>
        <color rgb="FF000000"/>
        <sz val="6.0"/>
      </rPr>
      <t>PINTURA EXTERNA</t>
    </r>
  </si>
  <si>
    <r>
      <rPr>
        <rFont val="Arial"/>
        <color rgb="FF000000"/>
        <sz val="6.0"/>
      </rPr>
      <t>10.3.1</t>
    </r>
  </si>
  <si>
    <r>
      <rPr>
        <rFont val="Arial"/>
        <color rgb="FF000000"/>
        <sz val="6.0"/>
      </rPr>
      <t>88415</t>
    </r>
  </si>
  <si>
    <r>
      <rPr>
        <rFont val="Arial"/>
        <color rgb="FF000000"/>
        <sz val="6.0"/>
      </rPr>
      <t>APLICAÇÃO MANUAL DE FUNDO SELADOR ACRÍLICO EM PAREDES EXTERNAS DE CASAS. AF_03/2024</t>
    </r>
  </si>
  <si>
    <r>
      <rPr>
        <rFont val="Arial"/>
        <color rgb="FF000000"/>
        <sz val="6.0"/>
      </rPr>
      <t>SINAPI</t>
    </r>
  </si>
  <si>
    <r>
      <rPr>
        <rFont val="SansSerif"/>
        <color theme="1"/>
        <sz val="7.0"/>
      </rPr>
      <t>15</t>
    </r>
  </si>
  <si>
    <r>
      <rPr>
        <rFont val="Arial"/>
        <color rgb="FF000000"/>
        <sz val="6.0"/>
      </rPr>
      <t>M2</t>
    </r>
  </si>
  <si>
    <r>
      <rPr>
        <rFont val="Arial"/>
        <color theme="1"/>
        <sz val="7.0"/>
      </rPr>
      <t>PAVIMENTAÇÃO</t>
    </r>
  </si>
  <si>
    <r>
      <rPr>
        <rFont val="Arial"/>
        <color rgb="FF000000"/>
        <sz val="6.0"/>
      </rPr>
      <t>10.3.2</t>
    </r>
  </si>
  <si>
    <r>
      <rPr>
        <rFont val="Arial"/>
        <color rgb="FF000000"/>
        <sz val="6.0"/>
      </rPr>
      <t>95626</t>
    </r>
  </si>
  <si>
    <r>
      <rPr>
        <rFont val="Arial"/>
        <color rgb="FF000000"/>
        <sz val="6.0"/>
      </rPr>
      <t>APLICAÇÃO MANUAL DE TINTA LÁTEX ACRÍLICA EM PAREDE EXTERNAS DE CASAS, DUAS DEMÃOS.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</si>
  <si>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</si>
  <si>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</si>
  <si>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6.0"/>
      </rPr>
      <t>10.4</t>
    </r>
  </si>
  <si>
    <r>
      <rPr>
        <rFont val="Arial"/>
        <b/>
        <color rgb="FF000000"/>
        <sz val="6.0"/>
      </rPr>
      <t>ESQUADRIAS DE MADEIRA</t>
    </r>
  </si>
  <si>
    <r>
      <rPr>
        <rFont val="Arial"/>
        <color rgb="FF000000"/>
        <sz val="6.0"/>
      </rPr>
      <t>10.4.1</t>
    </r>
  </si>
  <si>
    <r>
      <rPr>
        <rFont val="Arial"/>
        <color rgb="FF000000"/>
        <sz val="6.0"/>
      </rPr>
      <t>102197</t>
    </r>
  </si>
  <si>
    <r>
      <rPr>
        <rFont val="Arial"/>
        <color rgb="FF000000"/>
        <sz val="6.0"/>
      </rPr>
      <t>PINTURA FUNDO NIVELADOR ALQUÍDICO BRANCO EM MADEIRA. AF_01/2021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</si>
  <si>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</si>
  <si>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</si>
  <si>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SansSerif"/>
        <color theme="1"/>
        <sz val="7.0"/>
      </rPr>
      <t>16</t>
    </r>
  </si>
  <si>
    <r>
      <rPr>
        <rFont val="Arial"/>
        <color theme="1"/>
        <sz val="7.0"/>
      </rPr>
      <t>ACESSIBILIDADE</t>
    </r>
  </si>
  <si>
    <r>
      <rPr>
        <rFont val="Arial"/>
        <color rgb="FF000000"/>
        <sz val="6.0"/>
      </rPr>
      <t>10.4.2</t>
    </r>
  </si>
  <si>
    <r>
      <rPr>
        <rFont val="Arial"/>
        <color rgb="FF000000"/>
        <sz val="6.0"/>
      </rPr>
      <t>102219</t>
    </r>
  </si>
  <si>
    <r>
      <rPr>
        <rFont val="Arial"/>
        <color rgb="FF000000"/>
        <sz val="6.0"/>
      </rPr>
      <t>PINTURA TINTA DE ACABAMENTO (PIGMENTADA) ESMALTE SINTÉTICO ACETINADO EM MADEIRA, 2 DEMÃOS. AF_01/2021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</si>
  <si>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</si>
  <si>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</si>
  <si>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6.0"/>
      </rPr>
      <t>11</t>
    </r>
  </si>
  <si>
    <r>
      <rPr>
        <rFont val="Arial"/>
        <b/>
        <color rgb="FF000000"/>
        <sz val="6.0"/>
      </rPr>
      <t>INSTALAÇÕES ELÉTRICAS</t>
    </r>
  </si>
  <si>
    <r>
      <rPr>
        <rFont val="Arial"/>
        <b/>
        <color rgb="FF000000"/>
        <sz val="6.0"/>
      </rPr>
      <t>11.1</t>
    </r>
  </si>
  <si>
    <r>
      <rPr>
        <rFont val="Arial"/>
        <b/>
        <color rgb="FF000000"/>
        <sz val="6.0"/>
      </rPr>
      <t>ENTRADA DE ENERGIA</t>
    </r>
  </si>
  <si>
    <r>
      <rPr>
        <rFont val="SansSerif"/>
        <color theme="1"/>
        <sz val="7.0"/>
      </rPr>
      <t>17</t>
    </r>
  </si>
  <si>
    <r>
      <rPr>
        <rFont val="Arial"/>
        <color theme="1"/>
        <sz val="7.0"/>
      </rPr>
      <t>SERVIÇOS COMPLEMENTARES</t>
    </r>
  </si>
  <si>
    <r>
      <rPr>
        <rFont val="Arial"/>
        <color rgb="FF000000"/>
        <sz val="6.0"/>
      </rPr>
      <t>11.1.1</t>
    </r>
  </si>
  <si>
    <r>
      <rPr>
        <rFont val="Arial"/>
        <color rgb="FF000000"/>
        <sz val="6.0"/>
      </rPr>
      <t>S150937</t>
    </r>
  </si>
  <si>
    <r>
      <rPr>
        <rFont val="Arial"/>
        <color rgb="FF000000"/>
        <sz val="6.0"/>
      </rPr>
      <t>Arame de aço 14 BWG para guia</t>
    </r>
  </si>
  <si>
    <r>
      <rPr>
        <rFont val="Arial"/>
        <color rgb="FF000000"/>
        <sz val="6.0"/>
      </rPr>
      <t>IOPES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</si>
  <si>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</si>
  <si>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11.1.2</t>
    </r>
  </si>
  <si>
    <r>
      <rPr>
        <rFont val="Arial"/>
        <color rgb="FF000000"/>
        <sz val="6.0"/>
      </rPr>
      <t>08.012.0001-A</t>
    </r>
  </si>
  <si>
    <r>
      <rPr>
        <rFont val="Arial"/>
        <color rgb="FF000000"/>
        <sz val="6.0"/>
      </rPr>
      <t>LEVANTAMENTO E REASSENTAMENTO DE MEIO-FIO</t>
    </r>
  </si>
  <si>
    <r>
      <rPr>
        <rFont val="Arial"/>
        <color rgb="FF000000"/>
        <sz val="6.0"/>
      </rPr>
      <t>EMOP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</si>
  <si>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</si>
  <si>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11.1.3</t>
    </r>
  </si>
  <si>
    <r>
      <rPr>
        <rFont val="Arial"/>
        <color rgb="FF000000"/>
        <sz val="6.0"/>
      </rPr>
      <t>97882</t>
    </r>
  </si>
  <si>
    <r>
      <rPr>
        <rFont val="Arial"/>
        <color rgb="FF000000"/>
        <sz val="6.0"/>
      </rPr>
      <t>CAIXA ENTERRADA ELÉTRICA RETANGULAR, EM CONCRETO PRÉ-MOLDADO, FUNDO COM BRITA, DIMENSÕES INTERNAS: 0,4X0,4X0,4 M. AF_12/2020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</si>
  <si>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</si>
  <si>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</si>
  <si>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11.1.4</t>
    </r>
  </si>
  <si>
    <r>
      <rPr>
        <rFont val="Arial"/>
        <color rgb="FF000000"/>
        <sz val="6.0"/>
      </rPr>
      <t>92990</t>
    </r>
  </si>
  <si>
    <r>
      <rPr>
        <rFont val="Arial"/>
        <color rgb="FF000000"/>
        <sz val="6.0"/>
      </rPr>
      <t>CABO DE COBRE FLEXÍVEL ISOLADO, 70 MM², ANTI-CHAMA 0,6/1,0 KV, PARA REDE ENTERRADA DE DISTRIBUIÇÃO DE ENERGIA ELÉTRICA - FORNECIMENTO E INSTALAÇÃO. AF_12/2021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</si>
  <si>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</si>
  <si>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</si>
  <si>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SansSerif"/>
        <color theme="1"/>
        <sz val="7.0"/>
      </rPr>
      <t>18</t>
    </r>
  </si>
  <si>
    <r>
      <rPr>
        <rFont val="Arial"/>
        <color theme="1"/>
        <sz val="7.0"/>
      </rPr>
      <t>SERVIÇOS FINAIS</t>
    </r>
  </si>
  <si>
    <r>
      <rPr>
        <rFont val="Arial"/>
        <color rgb="FF000000"/>
        <sz val="6.0"/>
      </rPr>
      <t>11.1.5</t>
    </r>
  </si>
  <si>
    <r>
      <rPr>
        <rFont val="Arial"/>
        <color rgb="FF000000"/>
        <sz val="6.0"/>
      </rPr>
      <t>97669</t>
    </r>
  </si>
  <si>
    <r>
      <rPr>
        <rFont val="Arial"/>
        <color rgb="FF000000"/>
        <sz val="6.0"/>
      </rPr>
      <t>ELETRODUTO FLEXÍVEL CORRUGADO, PEAD, DN 90 (3"), PARA REDE ENTERRADA DE DISTRIBUIÇÃO DE ENERGIA ELÉTRICA - FORNECIMENTO E INSTALAÇÃO. AF_12/2021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</si>
  <si>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</si>
  <si>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</si>
  <si>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11.1.6</t>
    </r>
  </si>
  <si>
    <r>
      <rPr>
        <rFont val="Arial"/>
        <color rgb="FF000000"/>
        <sz val="6.0"/>
      </rPr>
      <t>101897</t>
    </r>
  </si>
  <si>
    <r>
      <rPr>
        <rFont val="Arial"/>
        <color rgb="FF000000"/>
        <sz val="6.0"/>
      </rPr>
      <t>DISJUNTOR TERMOMAGNÉTICO TRIPOLAR, CORRENTE NOMINAL DE 250A - FORNECIMENTO E INSTALAÇÃO. AF_07/2025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</si>
  <si>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</si>
  <si>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</si>
  <si>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11.1.7</t>
    </r>
  </si>
  <si>
    <r>
      <rPr>
        <rFont val="Arial"/>
        <color rgb="FF000000"/>
        <sz val="6.0"/>
      </rPr>
      <t>101563</t>
    </r>
  </si>
  <si>
    <r>
      <rPr>
        <rFont val="Arial"/>
        <color rgb="FF000000"/>
        <sz val="6.0"/>
      </rPr>
      <t>CABO DE COBRE FLEXÍVEL ISOLADO, 35 MM², 0,6/1,0 KV, PARA REDE AÉREA DE DISTRIBUIÇÃO DE ENERGIA ELÉTRICA DE BAIXA TENSÃO - FORNECIMENTO E INSTALAÇÃO. AF_12/2025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</si>
  <si>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</si>
  <si>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</si>
  <si>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11.1.8</t>
    </r>
  </si>
  <si>
    <r>
      <rPr>
        <rFont val="Arial"/>
        <color rgb="FF000000"/>
        <sz val="6.0"/>
      </rPr>
      <t>08.04.060</t>
    </r>
  </si>
  <si>
    <r>
      <rPr>
        <rFont val="Arial"/>
        <color rgb="FF000000"/>
        <sz val="6.0"/>
      </rPr>
      <t>Envelope de concreto para dutos - BDI = 23,00</t>
    </r>
  </si>
  <si>
    <r>
      <rPr>
        <rFont val="Arial"/>
        <color rgb="FF000000"/>
        <sz val="6.0"/>
      </rPr>
      <t>SP Educação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</si>
  <si>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</si>
  <si>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11.1.9</t>
    </r>
  </si>
  <si>
    <r>
      <rPr>
        <rFont val="Arial"/>
        <color rgb="FF000000"/>
        <sz val="6.0"/>
      </rPr>
      <t>101869</t>
    </r>
  </si>
  <si>
    <r>
      <rPr>
        <rFont val="Arial"/>
        <color rgb="FF000000"/>
        <sz val="6.0"/>
      </rPr>
      <t>REASSENTAMENTO DE BLOCOS 16 FACES PARA PISO INTERTRAVADO, ESPESSURA DE 8 CM, EM VIA/ESTACIONAMENTO, COM REAPROVEITAMENTO DOS BLOCOS 16 FACES - INCLUSO RETIRADA E COLOCAÇÃO DO MATERIAL. AF_12/2020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</si>
  <si>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</si>
  <si>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</si>
  <si>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11.1.10</t>
    </r>
  </si>
  <si>
    <r>
      <rPr>
        <rFont val="Arial"/>
        <color rgb="FF000000"/>
        <sz val="6.0"/>
      </rPr>
      <t>101814</t>
    </r>
  </si>
  <si>
    <r>
      <rPr>
        <rFont val="Arial"/>
        <color rgb="FF000000"/>
        <sz val="6.0"/>
      </rPr>
      <t>RECOMPOSIÇÃO DE PAVIMENTOS EM PEDRA POLIÉDRICA, REJUNTAMENTO COM PÓ DE PEDRA, COM REAPROVEITAMENTO DAS PEDRAS POLIÉDRICAS PARA O FECHAMENTO DE VALAS - INCLUSO RETIRADA E COLOCAÇÃO DO MATERIAL. AF_12/2020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</si>
  <si>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</si>
  <si>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</si>
  <si>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11.1.11</t>
    </r>
  </si>
  <si>
    <r>
      <rPr>
        <rFont val="Arial"/>
        <color rgb="FF000000"/>
        <sz val="6.0"/>
      </rPr>
      <t>IFRS-1001</t>
    </r>
  </si>
  <si>
    <r>
      <rPr>
        <rFont val="Arial"/>
        <color rgb="FF000000"/>
        <sz val="6.0"/>
      </rPr>
      <t>MOBILIZAÇÃO E DESMOBILIZAÇÃO DE EQUIPAMENTOS</t>
    </r>
  </si>
  <si>
    <r>
      <rPr>
        <rFont val="Arial"/>
        <color rgb="FF000000"/>
        <sz val="6.0"/>
      </rPr>
      <t>Composições Próprias</t>
    </r>
  </si>
  <si>
    <r>
      <rPr>
        <rFont val="Arial"/>
        <color rgb="FF000000"/>
        <sz val="6.0"/>
      </rPr>
      <t>UND</t>
    </r>
  </si>
  <si>
    <r>
      <rPr>
        <rFont val="Arial"/>
        <b/>
        <color rgb="FF000000"/>
        <sz val="6.0"/>
      </rPr>
      <t>11.2</t>
    </r>
  </si>
  <si>
    <r>
      <rPr>
        <rFont val="Arial"/>
        <b/>
        <color rgb="FF000000"/>
        <sz val="6.0"/>
      </rPr>
      <t>QUADROS DE DISTRIBUIÇÃO</t>
    </r>
  </si>
  <si>
    <r>
      <rPr>
        <rFont val="Arial"/>
        <b/>
        <color rgb="FF000000"/>
        <sz val="6.0"/>
      </rPr>
      <t>11.2.1</t>
    </r>
  </si>
  <si>
    <r>
      <rPr>
        <rFont val="Arial"/>
        <b/>
        <color rgb="FF000000"/>
        <sz val="6.0"/>
      </rPr>
      <t>QGD</t>
    </r>
  </si>
  <si>
    <r>
      <rPr>
        <rFont val="Arial"/>
        <color rgb="FF000000"/>
        <sz val="6.0"/>
      </rPr>
      <t>11.2.1.1</t>
    </r>
  </si>
  <si>
    <r>
      <rPr>
        <rFont val="Arial"/>
        <color rgb="FF000000"/>
        <sz val="6.0"/>
      </rPr>
      <t>S09034</t>
    </r>
  </si>
  <si>
    <r>
      <rPr>
        <rFont val="Arial"/>
        <color rgb="FF000000"/>
        <sz val="6.0"/>
      </rPr>
      <t>Disjuntor termomagnético tripolar 150 A com caixa moldada 10 kA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</si>
  <si>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</si>
  <si>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</si>
  <si>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11.2.1.2</t>
    </r>
  </si>
  <si>
    <r>
      <rPr>
        <rFont val="Arial"/>
        <color rgb="FF000000"/>
        <sz val="6.0"/>
      </rPr>
      <t>106027</t>
    </r>
  </si>
  <si>
    <r>
      <rPr>
        <rFont val="Arial"/>
        <color rgb="FF000000"/>
        <sz val="6.0"/>
      </rPr>
      <t>DISPOSITIVO DPS 20KA-175V OU 275V - FORNECIMENTO E INSTALAÇÃO. AF_07/2025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</si>
  <si>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</si>
  <si>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</si>
  <si>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11.2.1.3</t>
    </r>
  </si>
  <si>
    <r>
      <rPr>
        <rFont val="Arial"/>
        <color rgb="FF000000"/>
        <sz val="6.0"/>
      </rPr>
      <t>101880</t>
    </r>
  </si>
  <si>
    <r>
      <rPr>
        <rFont val="Arial"/>
        <color rgb="FF000000"/>
        <sz val="6.0"/>
      </rPr>
      <t>QUADRO DE DISTRIBUIÇÃO DE ENERGIA EM CHAPA DE AÇO GALVANIZADO, DE EMBUTIR, COM BARRAMENTO TRIFÁSICO, PARA 30 DISJUNTORES DIN 150A - FORNECIMENTO E INSTALAÇÃO. AF_07/2025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</si>
  <si>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</si>
  <si>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</si>
  <si>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11.2.1.4</t>
    </r>
  </si>
  <si>
    <r>
      <rPr>
        <rFont val="Arial"/>
        <color rgb="FF000000"/>
        <sz val="6.0"/>
      </rPr>
      <t>00037560</t>
    </r>
  </si>
  <si>
    <r>
      <rPr>
        <rFont val="Arial"/>
        <color rgb="FF000000"/>
        <sz val="6.0"/>
      </rPr>
      <t>PLACA DE SINALIZACAO DE SEGURANCA CONTRA INCENDIO - ALERTA, TRIANGULAR, BASE DE *30* CM, EM PVC *2* MM ANTI-CHAMAS (SIMBOLOS, CORES E PICTOGRAMAS CONFORME NBR 16820)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</si>
  <si>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</si>
  <si>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</si>
  <si>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11.2.1.5</t>
    </r>
  </si>
  <si>
    <r>
      <rPr>
        <rFont val="Arial"/>
        <color rgb="FF000000"/>
        <sz val="6.0"/>
      </rPr>
      <t>93672</t>
    </r>
  </si>
  <si>
    <r>
      <rPr>
        <rFont val="Arial"/>
        <color rgb="FF000000"/>
        <sz val="6.0"/>
      </rPr>
      <t>DISJUNTOR TRIPOLAR TIPO DIN, CORRENTE NOMINAL DE 40A - FORNECIMENTO E INSTALAÇÃO. AF_07/2025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</si>
  <si>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</si>
  <si>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</si>
  <si>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11.2.1.6</t>
    </r>
  </si>
  <si>
    <r>
      <rPr>
        <rFont val="Arial"/>
        <color rgb="FF000000"/>
        <sz val="6.0"/>
      </rPr>
      <t>93669</t>
    </r>
  </si>
  <si>
    <r>
      <rPr>
        <rFont val="Arial"/>
        <color rgb="FF000000"/>
        <sz val="6.0"/>
      </rPr>
      <t>DISJUNTOR TRIPOLAR TIPO DIN, CORRENTE NOMINAL DE 20A - FORNECIMENTO E INSTALAÇÃO. AF_07/2025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</si>
  <si>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</si>
  <si>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</si>
  <si>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11.2.1.7</t>
    </r>
  </si>
  <si>
    <r>
      <rPr>
        <rFont val="Arial"/>
        <color rgb="FF000000"/>
        <sz val="6.0"/>
      </rPr>
      <t>93673</t>
    </r>
  </si>
  <si>
    <r>
      <rPr>
        <rFont val="Arial"/>
        <color rgb="FF000000"/>
        <sz val="6.0"/>
      </rPr>
      <t>DISJUNTOR TRIPOLAR TIPO DIN, CORRENTE NOMINAL DE 50A - FORNECIMENTO E INSTALAÇÃO. AF_07/2025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</si>
  <si>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</si>
  <si>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</si>
  <si>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b/>
        <color rgb="FF000000"/>
        <sz val="6.0"/>
      </rPr>
      <t>11.2.2</t>
    </r>
  </si>
  <si>
    <r>
      <rPr>
        <rFont val="Arial"/>
        <b/>
        <color rgb="FF000000"/>
        <sz val="6.0"/>
      </rPr>
      <t>QDs LABORATÓRIOS</t>
    </r>
  </si>
  <si>
    <r>
      <rPr>
        <rFont val="Arial"/>
        <color rgb="FF000000"/>
        <sz val="6.0"/>
      </rPr>
      <t>11.2.2.1</t>
    </r>
  </si>
  <si>
    <r>
      <rPr>
        <rFont val="Arial"/>
        <color rgb="FF000000"/>
        <sz val="6.0"/>
      </rPr>
      <t>S07925</t>
    </r>
  </si>
  <si>
    <r>
      <rPr>
        <rFont val="Arial"/>
        <color rgb="FF000000"/>
        <sz val="6.0"/>
      </rPr>
      <t>Terminal de compressão para cabo de 6 mm2 - fornecimento e instalação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</si>
  <si>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</si>
  <si>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</si>
  <si>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11.2.2.2</t>
    </r>
  </si>
  <si>
    <r>
      <rPr>
        <rFont val="Arial"/>
        <color rgb="FF000000"/>
        <sz val="6.0"/>
      </rPr>
      <t>S08007</t>
    </r>
  </si>
  <si>
    <r>
      <rPr>
        <rFont val="Arial"/>
        <color rgb="FF000000"/>
        <sz val="6.0"/>
      </rPr>
      <t>Terminal de compressão para cabo de 4 mm2 - fornecimento e instalação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</si>
  <si>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</si>
  <si>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</si>
  <si>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11.2.2.3</t>
    </r>
  </si>
  <si>
    <r>
      <rPr>
        <rFont val="Arial"/>
        <color rgb="FF000000"/>
        <sz val="6.0"/>
      </rPr>
      <t>S08006</t>
    </r>
  </si>
  <si>
    <r>
      <rPr>
        <rFont val="Arial"/>
        <color rgb="FF000000"/>
        <sz val="6.0"/>
      </rPr>
      <t>Terminal de compressão para cabo de 2,50 mm2 - fornecimento e instalação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</si>
  <si>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</si>
  <si>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</si>
  <si>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11.2.2.4</t>
    </r>
  </si>
  <si>
    <r>
      <rPr>
        <rFont val="Arial"/>
        <color rgb="FF000000"/>
        <sz val="6.0"/>
      </rPr>
      <t>101876</t>
    </r>
  </si>
  <si>
    <r>
      <rPr>
        <rFont val="Arial"/>
        <color rgb="FF000000"/>
        <sz val="6.0"/>
      </rPr>
      <t>QUADRO DE DISTRIBUIÇÃO DE ENERGIA EM PVC, DE EMBUTIR, SEM BARRAMENTO, PARA 6 DISJUNTORES - FORNECIMENTO E INSTALAÇÃO. AF_07/2025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</si>
  <si>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</si>
  <si>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</si>
  <si>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11.2.2.5</t>
    </r>
  </si>
  <si>
    <r>
      <rPr>
        <rFont val="Arial"/>
        <color rgb="FF000000"/>
        <sz val="6.0"/>
      </rPr>
      <t>93653</t>
    </r>
  </si>
  <si>
    <r>
      <rPr>
        <rFont val="Arial"/>
        <color rgb="FF000000"/>
        <sz val="6.0"/>
      </rPr>
      <t>DISJUNTOR MONOPOLAR TIPO DIN, CORRENTE NOMINAL DE 10A - FORNECIMENTO E INSTALAÇÃO. AF_07/2025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</si>
  <si>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</si>
  <si>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</si>
  <si>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11.2.2.6</t>
    </r>
  </si>
  <si>
    <r>
      <rPr>
        <rFont val="Arial"/>
        <color rgb="FF000000"/>
        <sz val="6.0"/>
      </rPr>
      <t>97711</t>
    </r>
  </si>
  <si>
    <r>
      <rPr>
        <rFont val="Arial"/>
        <color rgb="FF000000"/>
        <sz val="6.0"/>
      </rPr>
      <t>DISJUNTOR TETRAPOLAR TIPO DR, CORRENTE NOMINAL DE 40A - FORNECIMENTO E INSTALAÇÃO. AF_07/2025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</si>
  <si>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</si>
  <si>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</si>
  <si>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b/>
        <color rgb="FF000000"/>
        <sz val="6.0"/>
      </rPr>
      <t>11.3</t>
    </r>
  </si>
  <si>
    <r>
      <rPr>
        <rFont val="Arial"/>
        <b/>
        <color rgb="FF000000"/>
        <sz val="6.0"/>
      </rPr>
      <t>ELÉTRICA INTERNA E EXTERNA</t>
    </r>
  </si>
  <si>
    <r>
      <rPr>
        <rFont val="Arial"/>
        <color rgb="FF000000"/>
        <sz val="6.0"/>
      </rPr>
      <t>11.3.1</t>
    </r>
  </si>
  <si>
    <r>
      <rPr>
        <rFont val="Arial"/>
        <color rgb="FF000000"/>
        <sz val="6.0"/>
      </rPr>
      <t>104404</t>
    </r>
  </si>
  <si>
    <r>
      <rPr>
        <rFont val="Arial"/>
        <color rgb="FF000000"/>
        <sz val="6.0"/>
      </rPr>
      <t>CONDULETE DE PVC, TIPO T, PARA ELETRODUTO DE PVC SOLDÁVEL DN 25 MM (3/4''), APARENTE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</si>
  <si>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</si>
  <si>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</si>
  <si>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11.3.2</t>
    </r>
  </si>
  <si>
    <r>
      <rPr>
        <rFont val="Arial"/>
        <color rgb="FF000000"/>
        <sz val="6.0"/>
      </rPr>
      <t>15.018.0980-0</t>
    </r>
  </si>
  <si>
    <r>
      <rPr>
        <rFont val="Arial"/>
        <color rgb="FF000000"/>
        <sz val="6.0"/>
      </rPr>
      <t>ACOPLAMENTO EM PAINEL, PARA ELETROCALHA PERFURADA OU LISA, 100X50MM.FORNECIMENTO E COLOCACAO</t>
    </r>
  </si>
  <si>
    <r>
      <rPr>
        <rFont val="Arial"/>
        <color rgb="FF000000"/>
        <sz val="6.0"/>
      </rPr>
      <t>EMOP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</si>
  <si>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</si>
  <si>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11.3.3</t>
    </r>
  </si>
  <si>
    <r>
      <rPr>
        <rFont val="Arial"/>
        <color rgb="FF000000"/>
        <sz val="6.0"/>
      </rPr>
      <t>S00724</t>
    </r>
  </si>
  <si>
    <r>
      <rPr>
        <rFont val="Arial"/>
        <color rgb="FF000000"/>
        <sz val="6.0"/>
      </rPr>
      <t>Fornecimento e instalação de saída horizontal para eletroduto 1" (ref. vl 33 valemam ou similar)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</si>
  <si>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</si>
  <si>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</si>
  <si>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11.3.4</t>
    </r>
  </si>
  <si>
    <r>
      <rPr>
        <rFont val="Arial"/>
        <color rgb="FF000000"/>
        <sz val="6.0"/>
      </rPr>
      <t>S00723</t>
    </r>
  </si>
  <si>
    <r>
      <rPr>
        <rFont val="Arial"/>
        <color rgb="FF000000"/>
        <sz val="6.0"/>
      </rPr>
      <t>Fornecimento e instalação de saída horizontal para eletroduto 3/4" (ref. vl 33 valemam ou similar)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</si>
  <si>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</si>
  <si>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</si>
  <si>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11.3.5</t>
    </r>
  </si>
  <si>
    <r>
      <rPr>
        <rFont val="Arial"/>
        <color rgb="FF000000"/>
        <sz val="6.0"/>
      </rPr>
      <t>91872</t>
    </r>
  </si>
  <si>
    <r>
      <rPr>
        <rFont val="Arial"/>
        <color rgb="FF000000"/>
        <sz val="6.0"/>
      </rPr>
      <t>ELETRODUTO RÍGIDO ROSCÁVEL, PVC, DN 32 MM (1"), PARA CIRCUITOS TERMINAIS, INSTALADO EM PAREDE - FORNECIMENTO E INSTALAÇÃO. AF_03/2023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</si>
  <si>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</si>
  <si>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</si>
  <si>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11.3.6</t>
    </r>
  </si>
  <si>
    <r>
      <rPr>
        <rFont val="Arial"/>
        <color rgb="FF000000"/>
        <sz val="6.0"/>
      </rPr>
      <t>00039128</t>
    </r>
  </si>
  <si>
    <r>
      <rPr>
        <rFont val="Arial"/>
        <color rgb="FF000000"/>
        <sz val="6.0"/>
      </rPr>
      <t>ABRACADEIRA EM ACO PARA AMARRACAO DE ELETRODUTOS, TIPO D, COM 3/4" E CUNHA DE FIXACAO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</si>
  <si>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</si>
  <si>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</si>
  <si>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11.3.7</t>
    </r>
  </si>
  <si>
    <r>
      <rPr>
        <rFont val="Arial"/>
        <color rgb="FF000000"/>
        <sz val="6.0"/>
      </rPr>
      <t>00039129</t>
    </r>
  </si>
  <si>
    <r>
      <rPr>
        <rFont val="Arial"/>
        <color rgb="FF000000"/>
        <sz val="6.0"/>
      </rPr>
      <t>ABRACADEIRA EM ACO PARA AMARRACAO DE ELETRODUTOS, TIPO D, COM 1" E CUNHA DE FIXACAO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</si>
  <si>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</si>
  <si>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</si>
  <si>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11.3.8</t>
    </r>
  </si>
  <si>
    <r>
      <rPr>
        <rFont val="Arial"/>
        <color rgb="FF000000"/>
        <sz val="6.0"/>
      </rPr>
      <t>S91893S</t>
    </r>
  </si>
  <si>
    <r>
      <rPr>
        <rFont val="Arial"/>
        <color rgb="FF000000"/>
        <sz val="6.0"/>
      </rPr>
      <t>Curva 90 graus para eletroduto, pvc, roscável, dn 32 mm (1"), para circuitos terminais, instalada em forro - fornecimento e instalação. af_03/2023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</si>
  <si>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</si>
  <si>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</si>
  <si>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11.3.9</t>
    </r>
  </si>
  <si>
    <r>
      <rPr>
        <rFont val="Arial"/>
        <color rgb="FF000000"/>
        <sz val="6.0"/>
      </rPr>
      <t>S91902S</t>
    </r>
  </si>
  <si>
    <r>
      <rPr>
        <rFont val="Arial"/>
        <color rgb="FF000000"/>
        <sz val="6.0"/>
      </rPr>
      <t>Curva 90 graus para eletroduto, pvc, roscável, dn 25 mm (3/4"), para circuitos terminais, instalada em laje - fornecimento e instalação. af_03/2023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</si>
  <si>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</si>
  <si>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</si>
  <si>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11.3.10</t>
    </r>
  </si>
  <si>
    <r>
      <rPr>
        <rFont val="Arial"/>
        <color rgb="FF000000"/>
        <sz val="6.0"/>
      </rPr>
      <t>97595</t>
    </r>
  </si>
  <si>
    <r>
      <rPr>
        <rFont val="Arial"/>
        <color rgb="FF000000"/>
        <sz val="6.0"/>
      </rPr>
      <t>SENSOR DE PRESENÇA COM FOTOCÉLULA, FIXAÇÃO EM PAREDE - FORNECIMENTO E INSTALAÇÃO. AF_09/2024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</si>
  <si>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</si>
  <si>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</si>
  <si>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11.3.11</t>
    </r>
  </si>
  <si>
    <r>
      <rPr>
        <rFont val="Arial"/>
        <color rgb="FF000000"/>
        <sz val="6.0"/>
      </rPr>
      <t>S12807</t>
    </r>
  </si>
  <si>
    <r>
      <rPr>
        <rFont val="Arial"/>
        <color rgb="FF000000"/>
        <sz val="6.0"/>
      </rPr>
      <t>Refletor Slim LED 50W de potência, branco Frio, 6500k, Autovolt, marca G-light ou similar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</si>
  <si>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</si>
  <si>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</si>
  <si>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11.3.12</t>
    </r>
  </si>
  <si>
    <r>
      <rPr>
        <rFont val="Arial"/>
        <color rgb="FF000000"/>
        <sz val="6.0"/>
      </rPr>
      <t>91924</t>
    </r>
  </si>
  <si>
    <r>
      <rPr>
        <rFont val="Arial"/>
        <color rgb="FF000000"/>
        <sz val="6.0"/>
      </rPr>
      <t>CABO DE COBRE FLEXÍVEL ISOLADO, 1,5 MM², ANTI-CHAMA 450/750 V, PARA CIRCUITOS TERMINAIS - FORNECIMENTO E INSTALAÇÃO. AF_03/2023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</si>
  <si>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</si>
  <si>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</si>
  <si>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11.3.13</t>
    </r>
  </si>
  <si>
    <r>
      <rPr>
        <rFont val="Arial"/>
        <color rgb="FF000000"/>
        <sz val="6.0"/>
      </rPr>
      <t>91926</t>
    </r>
  </si>
  <si>
    <r>
      <rPr>
        <rFont val="Arial"/>
        <color rgb="FF000000"/>
        <sz val="6.0"/>
      </rPr>
      <t>CABO DE COBRE FLEXÍVEL ISOLADO, 2,5 MM², ANTI-CHAMA 450/750 V, PARA CIRCUITOS TERMINAIS - FORNECIMENTO E INSTALAÇÃO. AF_03/2023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</si>
  <si>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</si>
  <si>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</si>
  <si>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11.3.14</t>
    </r>
  </si>
  <si>
    <r>
      <rPr>
        <rFont val="Arial"/>
        <color rgb="FF000000"/>
        <sz val="6.0"/>
      </rPr>
      <t>91955</t>
    </r>
  </si>
  <si>
    <r>
      <rPr>
        <rFont val="Arial"/>
        <color rgb="FF000000"/>
        <sz val="6.0"/>
      </rPr>
      <t>INTERRUPTOR PARALELO (1 MÓDULO), 10A/250V, INCLUINDO SUPORTE E PLACA - FORNECIMENTO E INSTALAÇÃO. AF_03/2023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</si>
  <si>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</si>
  <si>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</si>
  <si>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11.3.15</t>
    </r>
  </si>
  <si>
    <r>
      <rPr>
        <rFont val="Arial"/>
        <color rgb="FF000000"/>
        <sz val="6.0"/>
      </rPr>
      <t>60.01.28</t>
    </r>
  </si>
  <si>
    <r>
      <rPr>
        <rFont val="Arial"/>
        <color rgb="FF000000"/>
        <sz val="6.0"/>
      </rPr>
      <t>CURVA 90° HORIZONTAL PARA ELETROCALHA METALICA, 100 X 50 MM</t>
    </r>
  </si>
  <si>
    <r>
      <rPr>
        <rFont val="Arial"/>
        <color rgb="FF000000"/>
        <sz val="6.0"/>
      </rPr>
      <t>EMBASA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</si>
  <si>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</si>
  <si>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11.3.16</t>
    </r>
  </si>
  <si>
    <r>
      <rPr>
        <rFont val="Arial"/>
        <color rgb="FF000000"/>
        <sz val="6.0"/>
      </rPr>
      <t>S150850</t>
    </r>
  </si>
  <si>
    <r>
      <rPr>
        <rFont val="Arial"/>
        <color rgb="FF000000"/>
        <sz val="6.0"/>
      </rPr>
      <t>Saída horizontal para eletroduto de 3/4"</t>
    </r>
  </si>
  <si>
    <r>
      <rPr>
        <rFont val="Arial"/>
        <color rgb="FF000000"/>
        <sz val="6.0"/>
      </rPr>
      <t>IOPES</t>
    </r>
  </si>
  <si>
    <r>
      <rPr>
        <rFont val="Arial"/>
        <color rgb="FF000000"/>
        <sz val="6.0"/>
      </rPr>
      <t>und</t>
    </r>
  </si>
  <si>
    <r>
      <rPr>
        <rFont val="Arial"/>
        <color rgb="FF000000"/>
        <sz val="6.0"/>
      </rPr>
      <t>11.3.17</t>
    </r>
  </si>
  <si>
    <r>
      <rPr>
        <rFont val="Arial"/>
        <color rgb="FF000000"/>
        <sz val="6.0"/>
      </rPr>
      <t>S08685</t>
    </r>
  </si>
  <si>
    <r>
      <rPr>
        <rFont val="Arial"/>
        <color rgb="FF000000"/>
        <sz val="6.0"/>
      </rPr>
      <t>Suporte vertical 100 x 75 mm para fixação de eletrocalha metálica ( ref.: Mopa ou similar)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</si>
  <si>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</si>
  <si>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</si>
  <si>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11.3.18</t>
    </r>
  </si>
  <si>
    <r>
      <rPr>
        <rFont val="Arial"/>
        <color rgb="FF000000"/>
        <sz val="6.0"/>
      </rPr>
      <t>S101632S</t>
    </r>
  </si>
  <si>
    <r>
      <rPr>
        <rFont val="Arial"/>
        <color rgb="FF000000"/>
        <sz val="6.0"/>
      </rPr>
      <t>Relé fotoelétrico para comando de iluminação externa 1000 w - fornecimento e instalação. af_02/2025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</si>
  <si>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</si>
  <si>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</si>
  <si>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11.3.19</t>
    </r>
  </si>
  <si>
    <r>
      <rPr>
        <rFont val="Arial"/>
        <color rgb="FF000000"/>
        <sz val="6.0"/>
      </rPr>
      <t>15.018.0750-0</t>
    </r>
  </si>
  <si>
    <r>
      <rPr>
        <rFont val="Arial"/>
        <color rgb="FF000000"/>
        <sz val="6.0"/>
      </rPr>
      <t>TE HORIZONTAL, 90º, PARA ELETROCALHA PERFURADA OU LISA, 100X50MM.FORNECIMENTO E COLOCACAO</t>
    </r>
  </si>
  <si>
    <r>
      <rPr>
        <rFont val="Arial"/>
        <color rgb="FF000000"/>
        <sz val="6.0"/>
      </rPr>
      <t>EMOP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</si>
  <si>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</si>
  <si>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11.3.20</t>
    </r>
  </si>
  <si>
    <r>
      <rPr>
        <rFont val="Arial"/>
        <color rgb="FF000000"/>
        <sz val="6.0"/>
      </rPr>
      <t>ED-27080</t>
    </r>
  </si>
  <si>
    <r>
      <rPr>
        <rFont val="Arial"/>
        <color rgb="FF000000"/>
        <sz val="6.0"/>
      </rPr>
      <t>LUMINÁRIA COMERCIAL COM ALETAS DE EMBUTIR COMPLETA, PARA DUAS (2) LÂMPADAS TUBULARES LED 2X9W-ØT8, TEMPERATURA DA COR 6500K, FORNECIMENTO E INSTALAÇÃO, INCLUSIVE BASE E LÂMPADA *****SELO PROCEL</t>
    </r>
  </si>
  <si>
    <r>
      <rPr>
        <rFont val="Arial"/>
        <color rgb="FF000000"/>
        <sz val="6.0"/>
      </rPr>
      <t>SETOP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</si>
  <si>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</si>
  <si>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11.3.21</t>
    </r>
  </si>
  <si>
    <r>
      <rPr>
        <rFont val="Arial"/>
        <color rgb="FF000000"/>
        <sz val="6.0"/>
      </rPr>
      <t>S10200</t>
    </r>
  </si>
  <si>
    <r>
      <rPr>
        <rFont val="Arial"/>
        <color rgb="FF000000"/>
        <sz val="6.0"/>
      </rPr>
      <t>Refletor Super Led, corpo em aluminio, potencia 10W, bivolt, temp.cor 6400K, IP-65, ref: FLC ou similar *** COM selo PROCEL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</si>
  <si>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</si>
  <si>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</si>
  <si>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11.3.22</t>
    </r>
  </si>
  <si>
    <r>
      <rPr>
        <rFont val="Arial"/>
        <color rgb="FF000000"/>
        <sz val="6.0"/>
      </rPr>
      <t>91996</t>
    </r>
  </si>
  <si>
    <r>
      <rPr>
        <rFont val="Arial"/>
        <color rgb="FF000000"/>
        <sz val="6.0"/>
      </rPr>
      <t>TOMADA MÉDIA DE EMBUTIR (1 MÓDULO), 2P+T 10 A, INCLUINDO SUPORTE E PLACA - FORNECIMENTO E INSTALAÇÃO. AF_03/2023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</si>
  <si>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</si>
  <si>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</si>
  <si>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11.3.23</t>
    </r>
  </si>
  <si>
    <r>
      <rPr>
        <rFont val="Arial"/>
        <color rgb="FF000000"/>
        <sz val="6.0"/>
      </rPr>
      <t>91953</t>
    </r>
  </si>
  <si>
    <r>
      <rPr>
        <rFont val="Arial"/>
        <color rgb="FF000000"/>
        <sz val="6.0"/>
      </rPr>
      <t>INTERRUPTOR SIMPLES (1 MÓDULO), 10A/250V, INCLUINDO SUPORTE E PLACA - FORNECIMENTO E INSTALAÇÃO. AF_03/2023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</si>
  <si>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</si>
  <si>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</si>
  <si>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11.3.24</t>
    </r>
  </si>
  <si>
    <r>
      <rPr>
        <rFont val="Arial"/>
        <color rgb="FF000000"/>
        <sz val="6.0"/>
      </rPr>
      <t>91952</t>
    </r>
  </si>
  <si>
    <r>
      <rPr>
        <rFont val="Arial"/>
        <color rgb="FF000000"/>
        <sz val="6.0"/>
      </rPr>
      <t>INTERRUPTOR SIMPLES (1 MÓDULO), 10A/250V, SEM SUPORTE E SEM PLACA - FORNECIMENTO E INSTALAÇÃO. AF_03/2023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</si>
  <si>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</si>
  <si>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</si>
  <si>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11.3.25</t>
    </r>
  </si>
  <si>
    <r>
      <rPr>
        <rFont val="Arial"/>
        <color rgb="FF000000"/>
        <sz val="6.0"/>
      </rPr>
      <t>92867</t>
    </r>
  </si>
  <si>
    <r>
      <rPr>
        <rFont val="Arial"/>
        <color rgb="FF000000"/>
        <sz val="6.0"/>
      </rPr>
      <t>CAIXA RETANGULAR 4" X 2" METÁLICA, INSTALADA EM PAREDE - FORNECIMENTO E INSTALAÇÃO. AF_03/2023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</si>
  <si>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</si>
  <si>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</si>
  <si>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11.3.26</t>
    </r>
  </si>
  <si>
    <r>
      <rPr>
        <rFont val="Arial"/>
        <color rgb="FF000000"/>
        <sz val="6.0"/>
      </rPr>
      <t>ED-19511</t>
    </r>
  </si>
  <si>
    <r>
      <rPr>
        <rFont val="Arial"/>
        <color rgb="FF000000"/>
        <sz val="6.0"/>
      </rPr>
      <t>ELETROCALHA LISA (100X100)MM EM CHAPA DE AÇO GALVANIZADO, ESP. 1,25MM (MSG 18), COM TRATAMENTO PRÉ-ZINCADO, INCLUSIVE TAMPA DE ENCAIXE, FIXAÇÃO SUPERIOR, CONEXÕES E ACESSÓRIOS</t>
    </r>
  </si>
  <si>
    <r>
      <rPr>
        <rFont val="Arial"/>
        <color rgb="FF000000"/>
        <sz val="6.0"/>
      </rPr>
      <t>SETOP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</si>
  <si>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</si>
  <si>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11.3.27</t>
    </r>
  </si>
  <si>
    <r>
      <rPr>
        <rFont val="Arial"/>
        <color rgb="FF000000"/>
        <sz val="6.0"/>
      </rPr>
      <t>91854</t>
    </r>
  </si>
  <si>
    <r>
      <rPr>
        <rFont val="Arial"/>
        <color rgb="FF000000"/>
        <sz val="6.0"/>
      </rPr>
      <t>ELETRODUTO FLEXÍVEL CORRUGADO, PVC, DN 25 MM (3/4"), PARA CIRCUITOS TERMINAIS, INSTALADO EM PAREDE - FORNECIMENTO E INSTALAÇÃO. AF_03/2023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</si>
  <si>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</si>
  <si>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</si>
  <si>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11.3.28</t>
    </r>
  </si>
  <si>
    <r>
      <rPr>
        <rFont val="Arial"/>
        <color rgb="FF000000"/>
        <sz val="6.0"/>
      </rPr>
      <t>91931</t>
    </r>
  </si>
  <si>
    <r>
      <rPr>
        <rFont val="Arial"/>
        <color rgb="FF000000"/>
        <sz val="6.0"/>
      </rPr>
      <t>CABO DE COBRE FLEXÍVEL ISOLADO, 6 MM², ANTI-CHAMA 0,6/1,0 KV, PARA CIRCUITOS TERMINAIS - FORNECIMENTO E INSTALAÇÃO. AF_03/2023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</si>
  <si>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</si>
  <si>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</si>
  <si>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11.3.29</t>
    </r>
  </si>
  <si>
    <r>
      <rPr>
        <rFont val="Arial"/>
        <color rgb="FF000000"/>
        <sz val="6.0"/>
      </rPr>
      <t>91933</t>
    </r>
  </si>
  <si>
    <r>
      <rPr>
        <rFont val="Arial"/>
        <color rgb="FF000000"/>
        <sz val="6.0"/>
      </rPr>
      <t>CABO DE COBRE FLEXÍVEL ISOLADO, 10 MM², ANTI-CHAMA 0,6/1,0 KV, PARA CIRCUITOS TERMINAIS - FORNECIMENTO E INSTALAÇÃO. AF_03/2023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</si>
  <si>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</si>
  <si>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</si>
  <si>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11.3.30</t>
    </r>
  </si>
  <si>
    <r>
      <rPr>
        <rFont val="Arial"/>
        <color rgb="FF000000"/>
        <sz val="6.0"/>
      </rPr>
      <t>91940</t>
    </r>
  </si>
  <si>
    <r>
      <rPr>
        <rFont val="Arial"/>
        <color rgb="FF000000"/>
        <sz val="6.0"/>
      </rPr>
      <t>CAIXA RETANGULAR 4" X 2" MÉDIA (1,30 M DO PISO), PVC, INSTALADA EM PAREDE - FORNECIMENTO E INSTALAÇÃO. AF_03/2023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</si>
  <si>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</si>
  <si>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</si>
  <si>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b/>
        <color rgb="FF000000"/>
        <sz val="6.0"/>
      </rPr>
      <t>11.4</t>
    </r>
  </si>
  <si>
    <r>
      <rPr>
        <rFont val="Arial"/>
        <b/>
        <color rgb="FF000000"/>
        <sz val="6.0"/>
      </rPr>
      <t>ATERRAMENTO</t>
    </r>
  </si>
  <si>
    <r>
      <rPr>
        <rFont val="Arial"/>
        <color rgb="FF000000"/>
        <sz val="6.0"/>
      </rPr>
      <t>11.4.1</t>
    </r>
  </si>
  <si>
    <r>
      <rPr>
        <rFont val="Arial"/>
        <color rgb="FF000000"/>
        <sz val="6.0"/>
      </rPr>
      <t>98111</t>
    </r>
  </si>
  <si>
    <r>
      <rPr>
        <rFont val="Arial"/>
        <color rgb="FF000000"/>
        <sz val="6.0"/>
      </rPr>
      <t>CAIXA DE INSPEÇÃO PARA ATERRAMENTO, CIRCULAR, EM POLIETILENO, DIÂMETRO INTERNO = 0,3 M.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</si>
  <si>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</si>
  <si>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</si>
  <si>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11.4.2</t>
    </r>
  </si>
  <si>
    <r>
      <rPr>
        <rFont val="Arial"/>
        <color rgb="FF000000"/>
        <sz val="6.0"/>
      </rPr>
      <t>96985</t>
    </r>
  </si>
  <si>
    <r>
      <rPr>
        <rFont val="Arial"/>
        <color rgb="FF000000"/>
        <sz val="6.0"/>
      </rPr>
      <t>HASTE DE ATERRAMENTO 5/8 PARA SPDA - FORNECIMENTO E INSTALAÇÃO.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</si>
  <si>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</si>
  <si>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</si>
  <si>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11.4.3</t>
    </r>
  </si>
  <si>
    <r>
      <rPr>
        <rFont val="Arial"/>
        <color rgb="FF000000"/>
        <sz val="6.0"/>
      </rPr>
      <t>S10423</t>
    </r>
  </si>
  <si>
    <r>
      <rPr>
        <rFont val="Arial"/>
        <color rgb="FF000000"/>
        <sz val="6.0"/>
      </rPr>
      <t>Caixa de equipotencialização 40x40x15, com barramento para neutro - Fornecimento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</si>
  <si>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</si>
  <si>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</si>
  <si>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11.4.4</t>
    </r>
  </si>
  <si>
    <r>
      <rPr>
        <rFont val="Arial"/>
        <color rgb="FF000000"/>
        <sz val="6.0"/>
      </rPr>
      <t>S10907</t>
    </r>
  </si>
  <si>
    <r>
      <rPr>
        <rFont val="Arial"/>
        <color rgb="FF000000"/>
        <sz val="6.0"/>
      </rPr>
      <t>Conector cabo-haste em bronze natural para 2 cabos cobre de 16mm² a 70mm² com grampo "U" e porcas de aço galv.Ref:TEL-583 ou similar - fornecimento e instalação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</si>
  <si>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</si>
  <si>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</si>
  <si>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11.4.5</t>
    </r>
  </si>
  <si>
    <r>
      <rPr>
        <rFont val="Arial"/>
        <color rgb="FF000000"/>
        <sz val="6.0"/>
      </rPr>
      <t>S160308</t>
    </r>
  </si>
  <si>
    <r>
      <rPr>
        <rFont val="Arial"/>
        <color rgb="FF000000"/>
        <sz val="6.0"/>
      </rPr>
      <t>Cabo condutor de cobre eletrolítico nu, tempera meio dura, encordoamento classe 2, para aterramento, diam. 50mm2</t>
    </r>
  </si>
  <si>
    <r>
      <rPr>
        <rFont val="Arial"/>
        <color rgb="FF000000"/>
        <sz val="6.0"/>
      </rPr>
      <t>IOPES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</si>
  <si>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</si>
  <si>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11.4.6</t>
    </r>
  </si>
  <si>
    <r>
      <rPr>
        <rFont val="Arial"/>
        <color rgb="FF000000"/>
        <sz val="6.0"/>
      </rPr>
      <t>09.006.075 (E)</t>
    </r>
  </si>
  <si>
    <r>
      <rPr>
        <rFont val="Arial"/>
        <color rgb="FF000000"/>
        <sz val="6.0"/>
      </rPr>
      <t>BARRAMENTO DE COBRE PARA 100A - 15X3MM *** PARA EQUIPOTENCIALIZAÇÃO</t>
    </r>
  </si>
  <si>
    <r>
      <rPr>
        <rFont val="Arial"/>
        <color rgb="FF000000"/>
        <sz val="6.0"/>
      </rPr>
      <t>SIURB</t>
    </r>
  </si>
  <si>
    <r>
      <rPr>
        <rFont val="Arial"/>
        <color rgb="FF000000"/>
        <sz val="6.0"/>
      </rPr>
      <t>M</t>
    </r>
  </si>
  <si>
    <r>
      <rPr>
        <rFont val="Arial"/>
        <b/>
        <color rgb="FF000000"/>
        <sz val="6.0"/>
      </rPr>
      <t>11.5</t>
    </r>
  </si>
  <si>
    <r>
      <rPr>
        <rFont val="Arial"/>
        <b/>
        <color rgb="FF000000"/>
        <sz val="6.0"/>
      </rPr>
      <t>SPDA</t>
    </r>
  </si>
  <si>
    <r>
      <rPr>
        <rFont val="Arial"/>
        <color rgb="FF000000"/>
        <sz val="6.0"/>
      </rPr>
      <t>11.5.1</t>
    </r>
  </si>
  <si>
    <r>
      <rPr>
        <rFont val="Arial"/>
        <color rgb="FF000000"/>
        <sz val="6.0"/>
      </rPr>
      <t>S08795</t>
    </r>
  </si>
  <si>
    <r>
      <rPr>
        <rFont val="Arial"/>
        <color rgb="FF000000"/>
        <sz val="6.0"/>
      </rPr>
      <t>Terminal aéreo em aço galvanizado 3/8" x 50cm, com fixação horizontal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</si>
  <si>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</si>
  <si>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</si>
  <si>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11.5.2</t>
    </r>
  </si>
  <si>
    <r>
      <rPr>
        <rFont val="Arial"/>
        <color rgb="FF000000"/>
        <sz val="6.0"/>
      </rPr>
      <t>42.05.440</t>
    </r>
  </si>
  <si>
    <r>
      <rPr>
        <rFont val="Arial"/>
        <color rgb="FF000000"/>
        <sz val="6.0"/>
      </rPr>
      <t>Barra condutora chata em alumínio de 7/8´ x 1/8´, inclusive acessórios de fixação (incluindo descidas até conduletes de conexão com cabo de aterramento).</t>
    </r>
  </si>
  <si>
    <r>
      <rPr>
        <rFont val="Arial"/>
        <color rgb="FF000000"/>
        <sz val="6.0"/>
      </rPr>
      <t>SP Obras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</si>
  <si>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</si>
  <si>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11.5.3</t>
    </r>
  </si>
  <si>
    <r>
      <rPr>
        <rFont val="Arial"/>
        <color rgb="FF000000"/>
        <sz val="6.0"/>
      </rPr>
      <t>S11414</t>
    </r>
  </si>
  <si>
    <r>
      <rPr>
        <rFont val="Arial"/>
        <color rgb="FF000000"/>
        <sz val="6.0"/>
      </rPr>
      <t>Parafuso em aço inox 1/4" X 5/8" - fornecimento e colocação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</si>
  <si>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</si>
  <si>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</si>
  <si>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11.5.4</t>
    </r>
  </si>
  <si>
    <r>
      <rPr>
        <rFont val="Arial"/>
        <color rgb="FF000000"/>
        <sz val="6.0"/>
      </rPr>
      <t>E.03.000.090618</t>
    </r>
  </si>
  <si>
    <r>
      <rPr>
        <rFont val="Arial"/>
        <color rgb="FF000000"/>
        <sz val="6.0"/>
      </rPr>
      <t>Porca sextavada em aço inoxidável de 1/4"; ref. Inox 1/4" da Ciser, TEL5314 da Termotécnica, Inox 304 1/4" da Walsywa ou equivalente</t>
    </r>
  </si>
  <si>
    <r>
      <rPr>
        <rFont val="Arial"/>
        <color rgb="FF000000"/>
        <sz val="6.0"/>
      </rPr>
      <t>SP Obras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</si>
  <si>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</si>
  <si>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11.5.5</t>
    </r>
  </si>
  <si>
    <r>
      <rPr>
        <rFont val="Arial"/>
        <color rgb="FF000000"/>
        <sz val="6.0"/>
      </rPr>
      <t>I040401</t>
    </r>
  </si>
  <si>
    <r>
      <rPr>
        <rFont val="Arial"/>
        <color rgb="FF000000"/>
        <sz val="6.0"/>
      </rPr>
      <t>CURVA 90º BARRA CHATA ALUM 7/8"X1/8"X300MM TEL 778</t>
    </r>
  </si>
  <si>
    <r>
      <rPr>
        <rFont val="Arial"/>
        <color rgb="FF000000"/>
        <sz val="6.0"/>
      </rPr>
      <t>IOPES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</si>
  <si>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</si>
  <si>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11.5.6</t>
    </r>
  </si>
  <si>
    <r>
      <rPr>
        <rFont val="Arial"/>
        <color rgb="FF000000"/>
        <sz val="6.0"/>
      </rPr>
      <t>I08211</t>
    </r>
  </si>
  <si>
    <r>
      <rPr>
        <rFont val="Arial"/>
        <color rgb="FF000000"/>
        <sz val="6.0"/>
      </rPr>
      <t>Silicone - bisnaga de 300ml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</si>
  <si>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</si>
  <si>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pç</t>
    </r>
  </si>
  <si>
    <r>
      <rPr>
        <rFont val="Arial"/>
        <color rgb="FF000000"/>
        <sz val="6.0"/>
      </rPr>
      <t>11.5.7</t>
    </r>
  </si>
  <si>
    <r>
      <rPr>
        <rFont val="Arial"/>
        <color rgb="FF000000"/>
        <sz val="6.0"/>
      </rPr>
      <t>00001578</t>
    </r>
  </si>
  <si>
    <r>
      <rPr>
        <rFont val="Arial"/>
        <color rgb="FF000000"/>
        <sz val="6.0"/>
      </rPr>
      <t>TERMINAL A COMPRESSAO EM COBRE ESTANHADO PARA CABO 50 MM2, 1 FURO E 1 COMPRESSAO, PARA PARAFUSO DE FIXACAO M8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</si>
  <si>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</si>
  <si>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</si>
  <si>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11.5.8</t>
    </r>
  </si>
  <si>
    <r>
      <rPr>
        <rFont val="Arial"/>
        <color rgb="FF000000"/>
        <sz val="6.0"/>
      </rPr>
      <t>4.80.66</t>
    </r>
  </si>
  <si>
    <r>
      <rPr>
        <rFont val="Arial"/>
        <color rgb="FF000000"/>
        <sz val="6.0"/>
      </rPr>
      <t>CAIXA SUSPENSA MEDIÇAO ATERRAMENTO POLIPROPILENO Ø 1"</t>
    </r>
  </si>
  <si>
    <r>
      <rPr>
        <rFont val="Arial"/>
        <color rgb="FF000000"/>
        <sz val="6.0"/>
      </rPr>
      <t>SP Educação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</si>
  <si>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</si>
  <si>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11.5.9</t>
    </r>
  </si>
  <si>
    <r>
      <rPr>
        <rFont val="Arial"/>
        <color rgb="FF000000"/>
        <sz val="6.0"/>
      </rPr>
      <t>I042503</t>
    </r>
  </si>
  <si>
    <r>
      <rPr>
        <rFont val="Arial"/>
        <color rgb="FF000000"/>
        <sz val="6.0"/>
      </rPr>
      <t>ELETRODUTO DE PVC RIGIDO 1" - ROSCAVEL SEM LUVA (9 DESCIDAS, CONSIDERAR 1,1M - 50 CM SOLO E 60CM ACIMA DO PISO)</t>
    </r>
  </si>
  <si>
    <r>
      <rPr>
        <rFont val="Arial"/>
        <color rgb="FF000000"/>
        <sz val="6.0"/>
      </rPr>
      <t>IOPES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</si>
  <si>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</si>
  <si>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11.5.10</t>
    </r>
  </si>
  <si>
    <r>
      <rPr>
        <rFont val="Arial"/>
        <color rgb="FF000000"/>
        <sz val="6.0"/>
      </rPr>
      <t>PLEO-171522</t>
    </r>
  </si>
  <si>
    <r>
      <rPr>
        <rFont val="Arial"/>
        <color rgb="FF000000"/>
        <sz val="6.0"/>
      </rPr>
      <t>ABRAÇADEIRA AÇO ZINC. TIPO D C/TRAVA P/ELETR. 1" (25MM)</t>
    </r>
  </si>
  <si>
    <r>
      <rPr>
        <rFont val="Arial"/>
        <color rgb="FF000000"/>
        <sz val="6.0"/>
      </rPr>
      <t>Composições Próprias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</si>
  <si>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</si>
  <si>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11.5.11</t>
    </r>
  </si>
  <si>
    <r>
      <rPr>
        <rFont val="Arial"/>
        <color rgb="FF000000"/>
        <sz val="6.0"/>
      </rPr>
      <t>S11131</t>
    </r>
  </si>
  <si>
    <r>
      <rPr>
        <rFont val="Arial"/>
        <color rgb="FF000000"/>
        <sz val="6.0"/>
      </rPr>
      <t>Fornecimento de cartucho para solda exotérmica para cabo 50 mm²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</si>
  <si>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</si>
  <si>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</si>
  <si>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11.5.12</t>
    </r>
  </si>
  <si>
    <r>
      <rPr>
        <rFont val="Arial"/>
        <color rgb="FF000000"/>
        <sz val="6.0"/>
      </rPr>
      <t>P.19.000.048094</t>
    </r>
  </si>
  <si>
    <r>
      <rPr>
        <rFont val="Arial"/>
        <color rgb="FF000000"/>
        <sz val="6.0"/>
      </rPr>
      <t>Molde para solda exotérmica conexão cabo-haste em T, bitola do cabo de 50mm² a 95mm² para haste de 5/8 e 3/4; referência UGTA da Unisolda ou equivalente</t>
    </r>
  </si>
  <si>
    <r>
      <rPr>
        <rFont val="Arial"/>
        <color rgb="FF000000"/>
        <sz val="6.0"/>
      </rPr>
      <t>SP Obras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</si>
  <si>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</si>
  <si>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11.5.13</t>
    </r>
  </si>
  <si>
    <r>
      <rPr>
        <rFont val="Arial"/>
        <color rgb="FF000000"/>
        <sz val="6.0"/>
      </rPr>
      <t>104750</t>
    </r>
  </si>
  <si>
    <r>
      <rPr>
        <rFont val="Arial"/>
        <color rgb="FF000000"/>
        <sz val="6.0"/>
      </rPr>
      <t>CONECTOR GRAMPO METÁLICO TIPO OLHAL, PARA SPDA, PARA HASTE DE ATERRAMENTO DE 5/8'' E CABOS DE 10 A 50 MM2 - FORNECIMENTO E INSTALAÇÃO. AF_08/2023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</si>
  <si>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</si>
  <si>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</si>
  <si>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b/>
        <color rgb="FF000000"/>
        <sz val="6.0"/>
      </rPr>
      <t>11.6</t>
    </r>
  </si>
  <si>
    <r>
      <rPr>
        <rFont val="Arial"/>
        <b/>
        <color rgb="FF000000"/>
        <sz val="6.0"/>
      </rPr>
      <t>INSTALAÇÕES REDE LÓGICA</t>
    </r>
  </si>
  <si>
    <r>
      <rPr>
        <rFont val="Arial"/>
        <color rgb="FF000000"/>
        <sz val="6.0"/>
      </rPr>
      <t>11.6.1</t>
    </r>
  </si>
  <si>
    <r>
      <rPr>
        <rFont val="Arial"/>
        <color rgb="FF000000"/>
        <sz val="6.0"/>
      </rPr>
      <t>15.018.0466-A</t>
    </r>
  </si>
  <si>
    <r>
      <rPr>
        <rFont val="Arial"/>
        <color rgb="FF000000"/>
        <sz val="6.0"/>
      </rPr>
      <t>ELETROCALHA PERFURADA, SEM TAMPA, TIPO "U", 50X50MM, TRATAMENTOSUPERFICIAL PRE-ZINCADO A QUENTE, INCLUSIVE CONEXOES, ACESSORIOS E FIXACAO SUPERIOR.FORNECIMENTO E COLOCACAO</t>
    </r>
  </si>
  <si>
    <r>
      <rPr>
        <rFont val="Arial"/>
        <color rgb="FF000000"/>
        <sz val="6.0"/>
      </rPr>
      <t>EMOP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</si>
  <si>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</si>
  <si>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11.6.2</t>
    </r>
  </si>
  <si>
    <r>
      <rPr>
        <rFont val="Arial"/>
        <color rgb="FF000000"/>
        <sz val="6.0"/>
      </rPr>
      <t>072375</t>
    </r>
  </si>
  <si>
    <r>
      <rPr>
        <rFont val="Arial"/>
        <color rgb="FF000000"/>
        <sz val="6.0"/>
      </rPr>
      <t>TE VERTICAL DE DESCIDA PARA ELETROCALHA 50 X 50 MM</t>
    </r>
  </si>
  <si>
    <r>
      <rPr>
        <rFont val="Arial"/>
        <color rgb="FF000000"/>
        <sz val="6.0"/>
      </rPr>
      <t>GOINFRA CIVIL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</si>
  <si>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</si>
  <si>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11.6.3</t>
    </r>
  </si>
  <si>
    <r>
      <rPr>
        <rFont val="Arial"/>
        <color rgb="FF000000"/>
        <sz val="6.0"/>
      </rPr>
      <t>072374</t>
    </r>
  </si>
  <si>
    <r>
      <rPr>
        <rFont val="Arial"/>
        <color rgb="FF000000"/>
        <sz val="6.0"/>
      </rPr>
      <t>TE HORIZONTAL PARA ELETROCALHA 50 X 50 MM</t>
    </r>
  </si>
  <si>
    <r>
      <rPr>
        <rFont val="Arial"/>
        <color rgb="FF000000"/>
        <sz val="6.0"/>
      </rPr>
      <t>GOINFRA CIVIL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</si>
  <si>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</si>
  <si>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11.6.4</t>
    </r>
  </si>
  <si>
    <r>
      <rPr>
        <rFont val="Arial"/>
        <color rgb="FF000000"/>
        <sz val="6.0"/>
      </rPr>
      <t>00039253</t>
    </r>
  </si>
  <si>
    <r>
      <rPr>
        <rFont val="Arial"/>
        <color rgb="FF000000"/>
        <sz val="6.0"/>
      </rPr>
      <t>ELETRODUTO/CONDULETE DE PVC RIGIDO, LISO, COR branca , DE 3/4", PARA INSTALACOES APARENTES (NBR 5410)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</si>
  <si>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</si>
  <si>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</si>
  <si>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11.6.5</t>
    </r>
  </si>
  <si>
    <r>
      <rPr>
        <rFont val="Arial"/>
        <color rgb="FF000000"/>
        <sz val="6.0"/>
      </rPr>
      <t>91854</t>
    </r>
  </si>
  <si>
    <r>
      <rPr>
        <rFont val="Arial"/>
        <color rgb="FF000000"/>
        <sz val="6.0"/>
      </rPr>
      <t>ELETRODUTO FLEXÍVEL CORRUGADO, PVC, DN 25 MM (3/4"), PARA CIRCUITOS TERMINAIS, INSTALADO EM PAREDE - FORNECIMENTO E INSTALAÇÃO. AF_03/2023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</si>
  <si>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</si>
  <si>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</si>
  <si>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11.6.6</t>
    </r>
  </si>
  <si>
    <r>
      <rPr>
        <rFont val="Arial"/>
        <color rgb="FF000000"/>
        <sz val="6.0"/>
      </rPr>
      <t>98307</t>
    </r>
  </si>
  <si>
    <r>
      <rPr>
        <rFont val="Arial"/>
        <color rgb="FF000000"/>
        <sz val="6.0"/>
      </rPr>
      <t>TOMADA DE REDE RJ45 - FORNECIMENTO E INSTALAÇÃO. AF_08/2025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</si>
  <si>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</si>
  <si>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</si>
  <si>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11.6.7</t>
    </r>
  </si>
  <si>
    <r>
      <rPr>
        <rFont val="Arial"/>
        <color rgb="FF000000"/>
        <sz val="6.0"/>
      </rPr>
      <t>S160827</t>
    </r>
  </si>
  <si>
    <r>
      <rPr>
        <rFont val="Arial"/>
        <color rgb="FF000000"/>
        <sz val="6.0"/>
      </rPr>
      <t>Guia de Cabos Vertical para Rack Aberto Padrão 19" - 40 U´s x 1763 x 50mm</t>
    </r>
  </si>
  <si>
    <r>
      <rPr>
        <rFont val="Arial"/>
        <color rgb="FF000000"/>
        <sz val="6.0"/>
      </rPr>
      <t>IOPES</t>
    </r>
  </si>
  <si>
    <r>
      <rPr>
        <rFont val="Arial"/>
        <color rgb="FF000000"/>
        <sz val="6.0"/>
      </rPr>
      <t>und</t>
    </r>
  </si>
  <si>
    <r>
      <rPr>
        <rFont val="Arial"/>
        <color rgb="FF000000"/>
        <sz val="6.0"/>
      </rPr>
      <t>11.6.8</t>
    </r>
  </si>
  <si>
    <r>
      <rPr>
        <rFont val="Arial"/>
        <color rgb="FF000000"/>
        <sz val="6.0"/>
      </rPr>
      <t>00039138</t>
    </r>
  </si>
  <si>
    <r>
      <rPr>
        <rFont val="Arial"/>
        <color rgb="FF000000"/>
        <sz val="6.0"/>
      </rPr>
      <t>ABRACADEIRA EM ACO PARA AMARRACAO DE ELETRODUTOS, TIPO U SIMPLES, COM 3/4"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</si>
  <si>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</si>
  <si>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</si>
  <si>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11.6.9</t>
    </r>
  </si>
  <si>
    <r>
      <rPr>
        <rFont val="Arial"/>
        <color rgb="FF000000"/>
        <sz val="6.0"/>
      </rPr>
      <t>98295</t>
    </r>
  </si>
  <si>
    <r>
      <rPr>
        <rFont val="Arial"/>
        <color rgb="FF000000"/>
        <sz val="6.0"/>
      </rPr>
      <t>CABO ELETRÔNICO CATEGORIA 5E, INSTALADO EM EDIFICAÇÃO INSTITUCIONAL - FORNECIMENTO E INSTALAÇÃO. AF_08/2025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</si>
  <si>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</si>
  <si>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</si>
  <si>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11.6.10</t>
    </r>
  </si>
  <si>
    <r>
      <rPr>
        <rFont val="Arial"/>
        <color rgb="FF000000"/>
        <sz val="6.0"/>
      </rPr>
      <t>S08439</t>
    </r>
  </si>
  <si>
    <r>
      <rPr>
        <rFont val="Arial"/>
        <color rgb="FF000000"/>
        <sz val="6.0"/>
      </rPr>
      <t>Fornecimento e instalação de mini rack de parede 19" x 8u x 450mm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</si>
  <si>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</si>
  <si>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</si>
  <si>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11.6.11</t>
    </r>
  </si>
  <si>
    <r>
      <rPr>
        <rFont val="Arial"/>
        <color rgb="FF000000"/>
        <sz val="6.0"/>
      </rPr>
      <t>98593</t>
    </r>
  </si>
  <si>
    <r>
      <rPr>
        <rFont val="Arial"/>
        <color rgb="FF000000"/>
        <sz val="6.0"/>
      </rPr>
      <t>PATCH PANEL 48 PORTAS, CATEGORIA 5E - FORNECIMENTO E INSTALAÇÃO. AF_08/2025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</si>
  <si>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</si>
  <si>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</si>
  <si>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11.6.12</t>
    </r>
  </si>
  <si>
    <r>
      <rPr>
        <rFont val="Arial"/>
        <color rgb="FF000000"/>
        <sz val="6.0"/>
      </rPr>
      <t>S13478</t>
    </r>
  </si>
  <si>
    <r>
      <rPr>
        <rFont val="Arial"/>
        <color rgb="FF000000"/>
        <sz val="6.0"/>
      </rPr>
      <t>Cabo de fibra ótica de 04 vias 62,5/125, Auto sustentavel, Multimodo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</si>
  <si>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</si>
  <si>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</si>
  <si>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11.6.13</t>
    </r>
  </si>
  <si>
    <r>
      <rPr>
        <rFont val="Arial"/>
        <color rgb="FF000000"/>
        <sz val="6.0"/>
      </rPr>
      <t>90100</t>
    </r>
  </si>
  <si>
    <r>
      <rPr>
        <rFont val="Arial"/>
        <color rgb="FF000000"/>
        <sz val="6.0"/>
      </rPr>
      <t>ESCAVAÇÃO MECANIZADA DE VALA COM PROF. ATÉ 1,5 M (MÉDIA MONTANTE E JUSANTE/UMA COMPOSIÇÃO POR TRECHO), RETROESCAV. (0,26 M3), LARG. DE 0,8 M A 1,5 M, EM SOLO DE 1A CATEGORIA, EM LOCAIS COM ALTO NÍVEL DE INTERFERÊNCIA. AF_09/2024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</si>
  <si>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</si>
  <si>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</si>
  <si>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11.6.14</t>
    </r>
  </si>
  <si>
    <r>
      <rPr>
        <rFont val="Arial"/>
        <color rgb="FF000000"/>
        <sz val="6.0"/>
      </rPr>
      <t>93379</t>
    </r>
  </si>
  <si>
    <r>
      <rPr>
        <rFont val="Arial"/>
        <color rgb="FF000000"/>
        <sz val="6.0"/>
      </rPr>
      <t>REATERRO MECANIZADO DE VALA COM RETROESCAVADEIRA (CAPACIDADE DA CAÇAMBA DA RETRO: 0,26 M³/POTÊNCIA: 88 HP), LARGURA 0,8 A 1,5 M, PROFUNDIDADE ATÉ 1,5 M, COM SOLO (SEM SUBSTITUIÇÃO) DE 1ª CATEGORIA, COM COMPACTADOR DE SOLOS DE PERCUSSÃO AF_08/2023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</si>
  <si>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</si>
  <si>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</si>
  <si>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11.6.15</t>
    </r>
  </si>
  <si>
    <r>
      <rPr>
        <rFont val="Arial"/>
        <color rgb="FF000000"/>
        <sz val="6.0"/>
      </rPr>
      <t>IFRS-1001</t>
    </r>
  </si>
  <si>
    <r>
      <rPr>
        <rFont val="Arial"/>
        <color rgb="FF000000"/>
        <sz val="6.0"/>
      </rPr>
      <t>MOBILIZAÇÃO E DESMOBILIZAÇÃO DE EQUIPAMENTOS</t>
    </r>
  </si>
  <si>
    <r>
      <rPr>
        <rFont val="Arial"/>
        <color rgb="FF000000"/>
        <sz val="6.0"/>
      </rPr>
      <t>Composições Próprias</t>
    </r>
  </si>
  <si>
    <r>
      <rPr>
        <rFont val="Arial"/>
        <color rgb="FF000000"/>
        <sz val="6.0"/>
      </rPr>
      <t>UND</t>
    </r>
  </si>
  <si>
    <r>
      <rPr>
        <rFont val="Arial"/>
        <b/>
        <color rgb="FF000000"/>
        <sz val="6.0"/>
      </rPr>
      <t>11.7</t>
    </r>
  </si>
  <si>
    <r>
      <rPr>
        <rFont val="Arial"/>
        <b/>
        <color rgb="FF000000"/>
        <sz val="6.0"/>
      </rPr>
      <t>Materiais para instalação nas mesas (Montagem das salas de informáticas)</t>
    </r>
  </si>
  <si>
    <r>
      <rPr>
        <rFont val="Arial"/>
        <color rgb="FF000000"/>
        <sz val="6.0"/>
      </rPr>
      <t>11.7.1</t>
    </r>
  </si>
  <si>
    <r>
      <rPr>
        <rFont val="Arial"/>
        <color rgb="FF000000"/>
        <sz val="6.0"/>
      </rPr>
      <t>S11419</t>
    </r>
  </si>
  <si>
    <r>
      <rPr>
        <rFont val="Arial"/>
        <color rgb="FF000000"/>
        <sz val="6.0"/>
      </rPr>
      <t>Régua (filtro de linha) com 8 tomadas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</si>
  <si>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</si>
  <si>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</si>
  <si>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b/>
        <color rgb="FF000000"/>
        <sz val="6.0"/>
      </rPr>
      <t>12</t>
    </r>
  </si>
  <si>
    <r>
      <rPr>
        <rFont val="Arial"/>
        <b/>
        <color rgb="FF000000"/>
        <sz val="6.0"/>
      </rPr>
      <t>INSTALAÇÕES DE COMBATE A INCÊNDIO</t>
    </r>
  </si>
  <si>
    <r>
      <rPr>
        <rFont val="Arial"/>
        <color rgb="FF000000"/>
        <sz val="6.0"/>
      </rPr>
      <t>12.1</t>
    </r>
  </si>
  <si>
    <r>
      <rPr>
        <rFont val="Arial"/>
        <color rgb="FF000000"/>
        <sz val="6.0"/>
      </rPr>
      <t>00037539</t>
    </r>
  </si>
  <si>
    <r>
      <rPr>
        <rFont val="Arial"/>
        <color rgb="FF000000"/>
        <sz val="6.0"/>
      </rPr>
      <t>PLACA DE SINALIZACAO DE SEGURANCA CONTRA INCENDIO, FOTOLUMINESCENTE, RETANGULAR, *13 X 26* CM, EM PVC *2* MM ANTI-CHAMAS (SIMBOLOS, CORES E PICTOGRAMAS CONFORME NBR 13434)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</si>
  <si>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</si>
  <si>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</si>
  <si>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12.2</t>
    </r>
  </si>
  <si>
    <r>
      <rPr>
        <rFont val="Arial"/>
        <color rgb="FF000000"/>
        <sz val="6.0"/>
      </rPr>
      <t>00037556</t>
    </r>
  </si>
  <si>
    <r>
      <rPr>
        <rFont val="Arial"/>
        <color rgb="FF000000"/>
        <sz val="6.0"/>
      </rPr>
      <t>PLACA DE SINALIZACAO DE SEGURANCA CONTRA INCENDIO, FOTOLUMINESCENTE, QUADRADA, *20 X 20* CM, EM PVC *2* MM ANTI-CHAMAS (SIMBOLOS, CORES E PICTOGRAMAS CONFORME NBR 13434) *** EXTINTOR 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</si>
  <si>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</si>
  <si>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</si>
  <si>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12.3</t>
    </r>
  </si>
  <si>
    <r>
      <rPr>
        <rFont val="Arial"/>
        <color rgb="FF000000"/>
        <sz val="6.0"/>
      </rPr>
      <t>00037556</t>
    </r>
  </si>
  <si>
    <r>
      <rPr>
        <rFont val="Arial"/>
        <color rgb="FF000000"/>
        <sz val="6.0"/>
      </rPr>
      <t>PLACA DE SINALIZACAO DE SEGURANCA CONTRA INCENDIO, FOTOLUMINESCENTE, QUADRADA, *20 X 20* CM, EM PVC *2* MM ANTI-CHAMAS (SIMBOLOS, CORES E PICTOGRAMAS CONFORME NBR 16820) *** P1 - PROIBIDO FUMAR 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</si>
  <si>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</si>
  <si>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</si>
  <si>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12.4</t>
    </r>
  </si>
  <si>
    <r>
      <rPr>
        <rFont val="Arial"/>
        <color rgb="FF000000"/>
        <sz val="6.0"/>
      </rPr>
      <t>S01505</t>
    </r>
  </si>
  <si>
    <r>
      <rPr>
        <rFont val="Arial"/>
        <color rgb="FF000000"/>
        <sz val="6.0"/>
      </rPr>
      <t>Extintor de pó químico ABC, capacidade 4 kg, alcance médio do jato 4,5m , tempo de descarga 11s, NBR9443, 9444, 10721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</si>
  <si>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</si>
  <si>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</si>
  <si>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12.5</t>
    </r>
  </si>
  <si>
    <r>
      <rPr>
        <rFont val="Arial"/>
        <color rgb="FF000000"/>
        <sz val="6.0"/>
      </rPr>
      <t>00038774</t>
    </r>
  </si>
  <si>
    <r>
      <rPr>
        <rFont val="Arial"/>
        <color rgb="FF000000"/>
        <sz val="6.0"/>
      </rPr>
      <t>LUMINARIA DE EMERGENCIA 30 LEDS, POTENCIA 2 W, BATERIA DE LITIO, AUTONOMIA DE 6 HORAS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</si>
  <si>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</si>
  <si>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</si>
  <si>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b/>
        <color rgb="FF000000"/>
        <sz val="6.0"/>
      </rPr>
      <t>13</t>
    </r>
  </si>
  <si>
    <r>
      <rPr>
        <rFont val="Arial"/>
        <b/>
        <color rgb="FF000000"/>
        <sz val="6.0"/>
      </rPr>
      <t>COBERTURA</t>
    </r>
  </si>
  <si>
    <r>
      <rPr>
        <rFont val="Arial"/>
        <color rgb="FF000000"/>
        <sz val="6.0"/>
      </rPr>
      <t>13.1</t>
    </r>
  </si>
  <si>
    <r>
      <rPr>
        <rFont val="Arial"/>
        <color rgb="FF000000"/>
        <sz val="6.0"/>
      </rPr>
      <t>94213</t>
    </r>
  </si>
  <si>
    <r>
      <rPr>
        <rFont val="Arial"/>
        <color rgb="FF000000"/>
        <sz val="6.0"/>
      </rPr>
      <t>TELHAMENTO COM TELHA DE AÇO/ALUMÍNIO E = 0,5 MM, COM ATÉ 2 ÁGUAS, INCLUSO IÇAMENTO. AF_07/2019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</si>
  <si>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</si>
  <si>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</si>
  <si>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13.2</t>
    </r>
  </si>
  <si>
    <r>
      <rPr>
        <rFont val="Arial"/>
        <color rgb="FF000000"/>
        <sz val="6.0"/>
      </rPr>
      <t>S04190</t>
    </r>
  </si>
  <si>
    <r>
      <rPr>
        <rFont val="Arial"/>
        <color rgb="FF000000"/>
        <sz val="6.0"/>
      </rPr>
      <t>Chumbador parabolt inox 3/8" x 5", fornecimento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</si>
  <si>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</si>
  <si>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</si>
  <si>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13.3</t>
    </r>
  </si>
  <si>
    <r>
      <rPr>
        <rFont val="Arial"/>
        <color rgb="FF000000"/>
        <sz val="6.0"/>
      </rPr>
      <t>00040547</t>
    </r>
  </si>
  <si>
    <r>
      <rPr>
        <rFont val="Arial"/>
        <color rgb="FF000000"/>
        <sz val="6.0"/>
      </rPr>
      <t>PARAFUSO ZINCADO, AUTOBROCANTE, FLANGEADO, 4,2 MM X 19 MM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</si>
  <si>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</si>
  <si>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CENTO</t>
    </r>
  </si>
  <si>
    <r>
      <rPr>
        <rFont val="Arial"/>
        <color rgb="FF000000"/>
        <sz val="6.0"/>
      </rPr>
      <t>13.4</t>
    </r>
  </si>
  <si>
    <r>
      <rPr>
        <rFont val="Arial"/>
        <color rgb="FF000000"/>
        <sz val="6.0"/>
      </rPr>
      <t>100378</t>
    </r>
  </si>
  <si>
    <r>
      <rPr>
        <rFont val="Arial"/>
        <color rgb="FF000000"/>
        <sz val="6.0"/>
      </rPr>
      <t>FABRICAÇÃO E INSTALAÇÃO DE TESOURA (INTEIRA OU MEIA) EM AÇO, VÃOS MAIORES OU IGUAIS A 6,0 M E MENORES OU IGUAIS A 12,0 M, INCLUSO IÇAMENTO, EXCLUSIVE PINTURA. AF_10/2025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</si>
  <si>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</si>
  <si>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</si>
  <si>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13.5</t>
    </r>
  </si>
  <si>
    <r>
      <rPr>
        <rFont val="Arial"/>
        <color rgb="FF000000"/>
        <sz val="6.0"/>
      </rPr>
      <t>96485</t>
    </r>
  </si>
  <si>
    <r>
      <rPr>
        <rFont val="Arial"/>
        <color rgb="FF000000"/>
        <sz val="6.0"/>
      </rPr>
      <t>Forro de pvc, em réguas de 10 ou 20 cm, aplicado, inclusive estrutura para fixação (perfis em PVC) marca Araforros ou similar, instalado (BEIRAL)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</si>
  <si>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</si>
  <si>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</si>
  <si>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13.6</t>
    </r>
  </si>
  <si>
    <r>
      <rPr>
        <rFont val="Arial"/>
        <color rgb="FF000000"/>
        <sz val="6.0"/>
      </rPr>
      <t>S00254</t>
    </r>
  </si>
  <si>
    <r>
      <rPr>
        <rFont val="Arial"/>
        <color rgb="FF000000"/>
        <sz val="6.0"/>
      </rPr>
      <t>Cumeeira em alumínio - 30cm de cada lado, e= 0,8mm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</si>
  <si>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</si>
  <si>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</si>
  <si>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13.7</t>
    </r>
  </si>
  <si>
    <r>
      <rPr>
        <rFont val="Arial"/>
        <color rgb="FF000000"/>
        <sz val="6.0"/>
      </rPr>
      <t>S11092</t>
    </r>
  </si>
  <si>
    <r>
      <rPr>
        <rFont val="Arial"/>
        <color rgb="FF000000"/>
        <sz val="6.0"/>
      </rPr>
      <t>Tabeira de madeira lei, 1a qualidade, 2,5x10,0cm para beiral de telhado - Rev 01_12/2021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</si>
  <si>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</si>
  <si>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m</t>
    </r>
  </si>
  <si>
    <r>
      <rPr>
        <rFont val="Arial"/>
        <b/>
        <color rgb="FF000000"/>
        <sz val="6.0"/>
      </rPr>
      <t>14</t>
    </r>
  </si>
  <si>
    <r>
      <rPr>
        <rFont val="Arial"/>
        <b/>
        <color rgb="FF000000"/>
        <sz val="6.0"/>
      </rPr>
      <t>DRENAGEM PLUVIAL</t>
    </r>
  </si>
  <si>
    <r>
      <rPr>
        <rFont val="Arial"/>
        <color rgb="FF000000"/>
        <sz val="6.0"/>
      </rPr>
      <t>14.1</t>
    </r>
  </si>
  <si>
    <r>
      <rPr>
        <rFont val="Arial"/>
        <color rgb="FF000000"/>
        <sz val="6.0"/>
      </rPr>
      <t>101802</t>
    </r>
  </si>
  <si>
    <r>
      <rPr>
        <rFont val="Arial"/>
        <color rgb="FF000000"/>
        <sz val="6.0"/>
      </rPr>
      <t>CAIXA ENTERRADA RETENTORA DE AREIA RETANGULAR, EM ALVENARIA COM BLOCOS DE CONCRETO, DIMENSÕES INTERNAS: 1,00 X 1,00 X 1,20 M, EXCLUINDO TAMPÃO. AF_12/2020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</si>
  <si>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</si>
  <si>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</si>
  <si>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14.2</t>
    </r>
  </si>
  <si>
    <r>
      <rPr>
        <rFont val="Arial"/>
        <color rgb="FF000000"/>
        <sz val="6.0"/>
      </rPr>
      <t>99260</t>
    </r>
  </si>
  <si>
    <r>
      <rPr>
        <rFont val="Arial"/>
        <color rgb="FF000000"/>
        <sz val="6.0"/>
      </rPr>
      <t>CAIXA ENTERRADA HIDRÁULICA RETANGULAR, EM ALVENARIA COM BLOCOS DE CONCRETO, DIMENSÕES INTERNAS: 0,6X0,6X0,6 M PARA REDE DE DRENAGEM. AF_12/2020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</si>
  <si>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</si>
  <si>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</si>
  <si>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14.3</t>
    </r>
  </si>
  <si>
    <r>
      <rPr>
        <rFont val="Arial"/>
        <color rgb="FF000000"/>
        <sz val="6.0"/>
      </rPr>
      <t>89578</t>
    </r>
  </si>
  <si>
    <r>
      <rPr>
        <rFont val="Arial"/>
        <color rgb="FF000000"/>
        <sz val="6.0"/>
      </rPr>
      <t>TUBO PVC, SÉRIE R, ÁGUA PLUVIAL, DN 100 MM, FORNECIDO E INSTALADO EM CONDUTORES VERTICAIS DE ÁGUAS PLUVIAIS.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</si>
  <si>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</si>
  <si>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</si>
  <si>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14.4</t>
    </r>
  </si>
  <si>
    <r>
      <rPr>
        <rFont val="Arial"/>
        <color rgb="FF000000"/>
        <sz val="6.0"/>
      </rPr>
      <t>94229</t>
    </r>
  </si>
  <si>
    <r>
      <rPr>
        <rFont val="Arial"/>
        <color rgb="FF000000"/>
        <sz val="6.0"/>
      </rPr>
      <t>CALHA EM CHAPA DE AÇO GALVANIZADO NÚMERO 24, DESENVOLVIMENTO DE 100 CM, INCLUSO TRANSPORTE VERTICAL. AF_07/2019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</si>
  <si>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</si>
  <si>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</si>
  <si>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14.5</t>
    </r>
  </si>
  <si>
    <r>
      <rPr>
        <rFont val="Arial"/>
        <color rgb="FF000000"/>
        <sz val="6.0"/>
      </rPr>
      <t>91175</t>
    </r>
  </si>
  <si>
    <r>
      <rPr>
        <rFont val="Arial"/>
        <color rgb="FF000000"/>
        <sz val="6.0"/>
      </rPr>
      <t>FIXAÇÃO DE TUBOS VERTICAIS DE PVC ÁGUA, PVC ESGOTO, PVC ÁGUA PLUVIAL, CPVC, PPR, COBRE OU AÇO, DIÂMETROS MAIORES QUE 75 MM E MENORES OU IGUAIS A 100 MM, COM ABRAÇADEIRA METÁLICA RÍGIDA TIPO U PERFIL 4", FIXADA EM PERFILADO EM PAREDE. AF_09/2023_PS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</si>
  <si>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</si>
  <si>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</si>
  <si>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14.6</t>
    </r>
  </si>
  <si>
    <r>
      <rPr>
        <rFont val="Arial"/>
        <color rgb="FF000000"/>
        <sz val="6.0"/>
      </rPr>
      <t>89580</t>
    </r>
  </si>
  <si>
    <r>
      <rPr>
        <rFont val="Arial"/>
        <color rgb="FF000000"/>
        <sz val="6.0"/>
      </rPr>
      <t>TUBO PVC, SÉRIE R, ÁGUA PLUVIAL, DN 150 MM, FORNECIDO E INSTALADO EM CONDUTORES VERTICAIS DE ÁGUAS PLUVIAIS.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</si>
  <si>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</si>
  <si>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</si>
  <si>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14.7</t>
    </r>
  </si>
  <si>
    <r>
      <rPr>
        <rFont val="Arial"/>
        <color rgb="FF000000"/>
        <sz val="6.0"/>
      </rPr>
      <t>95695</t>
    </r>
  </si>
  <si>
    <r>
      <rPr>
        <rFont val="Arial"/>
        <color rgb="FF000000"/>
        <sz val="6.0"/>
      </rPr>
      <t>CURVA 90 GRAUS, PVC, SERIE R, ÁGUA PLUVIAL, DN 100 MM, JUNTA ELÁSTICA, FORNECIDO E INSTALADO EM CONDUTORES VERTICAIS DE ÁGUAS PLUVIAIS.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</si>
  <si>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</si>
  <si>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</si>
  <si>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14.8</t>
    </r>
  </si>
  <si>
    <r>
      <rPr>
        <rFont val="Arial"/>
        <color rgb="FF000000"/>
        <sz val="6.0"/>
      </rPr>
      <t>00003899</t>
    </r>
  </si>
  <si>
    <r>
      <rPr>
        <rFont val="Arial"/>
        <color rgb="FF000000"/>
        <sz val="6.0"/>
      </rPr>
      <t>LUVA SIMPLES, PVC, SOLDAVEL, DN 100 MM, SERIE NORMAL, PARA ESGOTO PREDIAL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</si>
  <si>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</si>
  <si>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</si>
  <si>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14.9</t>
    </r>
  </si>
  <si>
    <r>
      <rPr>
        <rFont val="Arial"/>
        <color rgb="FF000000"/>
        <sz val="6.0"/>
      </rPr>
      <t>ED-49962</t>
    </r>
  </si>
  <si>
    <r>
      <rPr>
        <rFont val="Arial"/>
        <color rgb="FF000000"/>
        <sz val="6.0"/>
      </rPr>
      <t>RALO HEMISFÉRICO, TIPO ABACAXI, DIÂMETRO DE 100MM, EXCLUSIVE CONDUTOR DE ÁGUA PLUVIAL</t>
    </r>
  </si>
  <si>
    <r>
      <rPr>
        <rFont val="Arial"/>
        <color rgb="FF000000"/>
        <sz val="6.0"/>
      </rPr>
      <t>SETOP</t>
    </r>
  </si>
  <si>
    <r>
      <rPr>
        <rFont val="Arial"/>
        <color rgb="FF000000"/>
        <sz val="6.0"/>
      </rPr>
      <t>un</t>
    </r>
  </si>
  <si>
    <r>
      <rPr>
        <rFont val="Arial"/>
        <b/>
        <color rgb="FF000000"/>
        <sz val="6.0"/>
      </rPr>
      <t>15</t>
    </r>
  </si>
  <si>
    <r>
      <rPr>
        <rFont val="Arial"/>
        <b/>
        <color rgb="FF000000"/>
        <sz val="6.0"/>
      </rPr>
      <t>PAVIMENTAÇÃO</t>
    </r>
  </si>
  <si>
    <r>
      <rPr>
        <rFont val="Arial"/>
        <color rgb="FF000000"/>
        <sz val="6.0"/>
      </rPr>
      <t>15.1</t>
    </r>
  </si>
  <si>
    <r>
      <rPr>
        <rFont val="Arial"/>
        <color rgb="FF000000"/>
        <sz val="6.0"/>
      </rPr>
      <t>92404</t>
    </r>
  </si>
  <si>
    <r>
      <rPr>
        <rFont val="Arial"/>
        <color rgb="FF000000"/>
        <sz val="6.0"/>
      </rPr>
      <t>EXECUÇÃO DE PAVIMENTO EM PISO INTERTRAVADO, COM BLOCO 16 FACES DE 22 X 11 CM, ESPESSURA 8 CM. AF_10/2022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</si>
  <si>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</si>
  <si>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</si>
  <si>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15.2</t>
    </r>
  </si>
  <si>
    <r>
      <rPr>
        <rFont val="Arial"/>
        <color rgb="FF000000"/>
        <sz val="6.0"/>
      </rPr>
      <t>94275</t>
    </r>
  </si>
  <si>
    <r>
      <rPr>
        <rFont val="Arial"/>
        <color rgb="FF000000"/>
        <sz val="6.0"/>
      </rPr>
      <t>ASSENTAMENTO DE GUIA (MEIO-FIO) EM TRECHO RETO, CONFECCIONADA EM CONCRETO PRÉ-FABRICADO, DIMENSÕES 100X15X13X20 CM (COMPRIMENTO X BASE INFERIOR X BASE SUPERIOR X ALTURA).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</si>
  <si>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</si>
  <si>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</si>
  <si>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15.3</t>
    </r>
  </si>
  <si>
    <r>
      <rPr>
        <rFont val="Arial"/>
        <color rgb="FF000000"/>
        <sz val="6.0"/>
      </rPr>
      <t>98504</t>
    </r>
  </si>
  <si>
    <r>
      <rPr>
        <rFont val="Arial"/>
        <color rgb="FF000000"/>
        <sz val="6.0"/>
      </rPr>
      <t>PLANTIO DE GRAMA BATATAIS EM PLACAS. AF_07/2024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</si>
  <si>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</si>
  <si>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</si>
  <si>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15.4</t>
    </r>
  </si>
  <si>
    <r>
      <rPr>
        <rFont val="Arial"/>
        <color rgb="FF000000"/>
        <sz val="6.0"/>
      </rPr>
      <t>PJ 20.05.0200 (/)</t>
    </r>
  </si>
  <si>
    <r>
      <rPr>
        <rFont val="Arial"/>
        <color rgb="FF000000"/>
        <sz val="6.0"/>
      </rPr>
      <t>Aterro com terra preta simples, para execução de gramados.</t>
    </r>
  </si>
  <si>
    <r>
      <rPr>
        <rFont val="Arial"/>
        <color rgb="FF000000"/>
        <sz val="6.0"/>
      </rPr>
      <t>SCO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</si>
  <si>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</si>
  <si>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15.5</t>
    </r>
  </si>
  <si>
    <r>
      <rPr>
        <rFont val="Arial"/>
        <color rgb="FF000000"/>
        <sz val="6.0"/>
      </rPr>
      <t>98509</t>
    </r>
  </si>
  <si>
    <r>
      <rPr>
        <rFont val="Arial"/>
        <color rgb="FF000000"/>
        <sz val="6.0"/>
      </rPr>
      <t>PLANTIO DE ARBUSTO OU CERCA VIVA. AF_07/2024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</si>
  <si>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</si>
  <si>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</si>
  <si>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15.6</t>
    </r>
  </si>
  <si>
    <r>
      <rPr>
        <rFont val="Arial"/>
        <color rgb="FF000000"/>
        <sz val="6.0"/>
      </rPr>
      <t>3.14.25</t>
    </r>
  </si>
  <si>
    <r>
      <rPr>
        <rFont val="Arial"/>
        <color rgb="FF000000"/>
        <sz val="6.0"/>
      </rPr>
      <t>FLOREIRA DE CONCRETO PRE-FABRICADO Ø 60 CM FR6040 - BDI = 23,00</t>
    </r>
  </si>
  <si>
    <r>
      <rPr>
        <rFont val="Arial"/>
        <color rgb="FF000000"/>
        <sz val="6.0"/>
      </rPr>
      <t>SP Educação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</si>
  <si>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</si>
  <si>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15.7</t>
    </r>
  </si>
  <si>
    <r>
      <rPr>
        <rFont val="Arial"/>
        <color rgb="FF000000"/>
        <sz val="6.0"/>
      </rPr>
      <t>103798</t>
    </r>
  </si>
  <si>
    <r>
      <rPr>
        <rFont val="Arial"/>
        <color rgb="FF000000"/>
        <sz val="6.0"/>
      </rPr>
      <t>CONCRETAGEM DE DISSIPADOR DE ENERGIA, CONCRETO USINADO, FCK = 20 MPA, COM USO DE BOMBA - LANÇAMENTO, ADENSAMENTO E ACABAMENTO.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</si>
  <si>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</si>
  <si>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</si>
  <si>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15.8</t>
    </r>
  </si>
  <si>
    <r>
      <rPr>
        <rFont val="Arial"/>
        <color rgb="FF000000"/>
        <sz val="6.0"/>
      </rPr>
      <t>102327</t>
    </r>
  </si>
  <si>
    <r>
      <rPr>
        <rFont val="Arial"/>
        <color rgb="FF000000"/>
        <sz val="6.0"/>
      </rPr>
      <t>ESCAVAÇÃO MECANIZADA DE VALA COM PROF. ATÉ 1,5 M (MÉDIA MONTANTE E JUSANTE/UMA COMPOSIÇÃO POR TRECHO), RETROESCAV. (0,26 M3), LARG. DE 0,8 M A 1,5 M, EM SOLO DE 2A CATEGORIA, EM LOCAIS COM BAIXO NÍVEL DE INTERFERÊNCIA. AF_09/2024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</si>
  <si>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</si>
  <si>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</si>
  <si>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15.9</t>
    </r>
  </si>
  <si>
    <r>
      <rPr>
        <rFont val="Arial"/>
        <color rgb="FF000000"/>
        <sz val="6.0"/>
      </rPr>
      <t>ST 65.15.1200 (/)</t>
    </r>
  </si>
  <si>
    <r>
      <rPr>
        <rFont val="Arial"/>
        <color rgb="FF000000"/>
        <sz val="6.0"/>
      </rPr>
      <t>Retirada de coluna de aço contínua tipo II com altura útil total de 5m e diâmetro na base igual a 300mm.</t>
    </r>
  </si>
  <si>
    <r>
      <rPr>
        <rFont val="Arial"/>
        <color rgb="FF000000"/>
        <sz val="6.0"/>
      </rPr>
      <t>SCO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</si>
  <si>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</si>
  <si>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15.10</t>
    </r>
  </si>
  <si>
    <r>
      <rPr>
        <rFont val="Arial"/>
        <color rgb="FF000000"/>
        <sz val="6.0"/>
      </rPr>
      <t>100602</t>
    </r>
  </si>
  <si>
    <r>
      <rPr>
        <rFont val="Arial"/>
        <color rgb="FF000000"/>
        <sz val="6.0"/>
      </rPr>
      <t>ASSENTAMENTO DE POSTE DE CONCRETO COM COMPRIMENTO NOMINAL DE 9 M, CARGA NOMINAL DE 600 DAN, ENGASTAMENTO BASE CONCRETADA COM 1 M DE CONCRETO E 0,5 M DE SOLO (NÃO INCLUI FORNECIMENTO). AF_04/2025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</si>
  <si>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</si>
  <si>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</si>
  <si>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15.11</t>
    </r>
  </si>
  <si>
    <r>
      <rPr>
        <rFont val="Arial"/>
        <color rgb="FF000000"/>
        <sz val="6.0"/>
      </rPr>
      <t>CP-94898229</t>
    </r>
  </si>
  <si>
    <r>
      <rPr>
        <rFont val="Arial"/>
        <color rgb="FF000000"/>
        <sz val="6.0"/>
      </rPr>
      <t>PISO EM PEDRA BASALTO ASSENTADO SOBRE ARGAMASSA SECA DE CIMENTO E AREIA, TRAÇO 1:3, REJUNTADO COM CIMENTOCOMUM</t>
    </r>
  </si>
  <si>
    <r>
      <rPr>
        <rFont val="Arial"/>
        <color rgb="FF000000"/>
        <sz val="6.0"/>
      </rPr>
      <t>Composições Próprias</t>
    </r>
  </si>
  <si>
    <r>
      <rPr>
        <rFont val="Arial"/>
        <color rgb="FF000000"/>
        <sz val="6.0"/>
      </rPr>
      <t>M²</t>
    </r>
  </si>
  <si>
    <r>
      <rPr>
        <rFont val="Arial"/>
        <b/>
        <color rgb="FF000000"/>
        <sz val="6.0"/>
      </rPr>
      <t>16</t>
    </r>
  </si>
  <si>
    <r>
      <rPr>
        <rFont val="Arial"/>
        <b/>
        <color rgb="FF000000"/>
        <sz val="6.0"/>
      </rPr>
      <t>ACESSIBILIDADE</t>
    </r>
  </si>
  <si>
    <r>
      <rPr>
        <rFont val="Arial"/>
        <b/>
        <color rgb="FF000000"/>
        <sz val="6.0"/>
      </rPr>
      <t>16.1</t>
    </r>
  </si>
  <si>
    <r>
      <rPr>
        <rFont val="Arial"/>
        <b/>
        <color rgb="FF000000"/>
        <sz val="6.0"/>
      </rPr>
      <t>PISO INTERNO</t>
    </r>
  </si>
  <si>
    <r>
      <rPr>
        <rFont val="Arial"/>
        <color rgb="FF000000"/>
        <sz val="6.0"/>
      </rPr>
      <t>16.1.1</t>
    </r>
  </si>
  <si>
    <r>
      <rPr>
        <rFont val="Arial"/>
        <color rgb="FF000000"/>
        <sz val="6.0"/>
      </rPr>
      <t>101095</t>
    </r>
  </si>
  <si>
    <r>
      <rPr>
        <rFont val="Arial"/>
        <color rgb="FF000000"/>
        <sz val="6.0"/>
      </rPr>
      <t>PISO PODOTÁTIL, DIRECIONAL OU ALERTA, SOLIDARIZADO AO PISO EXISTENTE (COR AZUL). AF_05/2020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</si>
  <si>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</si>
  <si>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</si>
  <si>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b/>
        <color rgb="FF000000"/>
        <sz val="6.0"/>
      </rPr>
      <t>16.2</t>
    </r>
  </si>
  <si>
    <r>
      <rPr>
        <rFont val="Arial"/>
        <b/>
        <color rgb="FF000000"/>
        <sz val="6.0"/>
      </rPr>
      <t>PISO EXTERNO</t>
    </r>
  </si>
  <si>
    <r>
      <rPr>
        <rFont val="Arial"/>
        <color rgb="FF000000"/>
        <sz val="6.0"/>
      </rPr>
      <t>16.2.1</t>
    </r>
  </si>
  <si>
    <r>
      <rPr>
        <rFont val="Arial"/>
        <color rgb="FF000000"/>
        <sz val="6.0"/>
      </rPr>
      <t>C4620</t>
    </r>
  </si>
  <si>
    <r>
      <rPr>
        <rFont val="Arial"/>
        <color rgb="FF000000"/>
        <sz val="6.0"/>
      </rPr>
      <t>GUIA DE BALIZAMENTO EM ALVENARIA ESP.=10cm ALTURA ATÉ 15cm COMPLETAMENTE EXECUTADA E ACABAMENTO EM TEXTURA ACRÍLICA E TOPO EM CHAPIM EM PMC</t>
    </r>
  </si>
  <si>
    <r>
      <rPr>
        <rFont val="Arial"/>
        <color rgb="FF000000"/>
        <sz val="6.0"/>
      </rPr>
      <t>SEINFRA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</si>
  <si>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</si>
  <si>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16.2.2</t>
    </r>
  </si>
  <si>
    <r>
      <rPr>
        <rFont val="Arial"/>
        <color rgb="FF000000"/>
        <sz val="6.0"/>
      </rPr>
      <t>104658</t>
    </r>
  </si>
  <si>
    <r>
      <rPr>
        <rFont val="Arial"/>
        <color rgb="FF000000"/>
        <sz val="6.0"/>
      </rPr>
      <t>PISO PODOTÁTIL DE ALERTA OU DIRECIONAL, DE CONCRETO, ASSENTADO SOBRE ARGAMASSA.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</si>
  <si>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</si>
  <si>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</si>
  <si>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16.2.3</t>
    </r>
  </si>
  <si>
    <r>
      <rPr>
        <rFont val="Arial"/>
        <color rgb="FF000000"/>
        <sz val="6.0"/>
      </rPr>
      <t>S99842S</t>
    </r>
  </si>
  <si>
    <r>
      <rPr>
        <rFont val="Arial"/>
        <color rgb="FF000000"/>
        <sz val="6.0"/>
      </rPr>
      <t>Guarda-corpo de aço galvanizado de 1,10m, montantes tubulares de 1.1/4" espaçados 1,20m, travessa superior de 1.1/2", gradil formado por tubos horizontais de 1" e verticais de 3/4", fixado com adesivo estrutural epoxi. af_10/2025_ps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</si>
  <si>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</si>
  <si>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</si>
  <si>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16.2.4</t>
    </r>
  </si>
  <si>
    <r>
      <rPr>
        <rFont val="Arial"/>
        <color rgb="FF000000"/>
        <sz val="6.0"/>
      </rPr>
      <t>105004</t>
    </r>
  </si>
  <si>
    <r>
      <rPr>
        <rFont val="Arial"/>
        <color rgb="FF000000"/>
        <sz val="6.0"/>
      </rPr>
      <t>RAMPA DE ACESSIBILIDADE EM CONCRETO MOLDADO IN LOCO, EM CALÇADA NOVA COM LARGURA MENOR À 3,00 M, FCK 25MPA, COM PISO PODOTÁTIL.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</si>
  <si>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</si>
  <si>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</si>
  <si>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6.0"/>
      </rPr>
      <t>17</t>
    </r>
  </si>
  <si>
    <r>
      <rPr>
        <rFont val="Arial"/>
        <b/>
        <color rgb="FF000000"/>
        <sz val="6.0"/>
      </rPr>
      <t>SERVIÇOS COMPLEMENTARES</t>
    </r>
  </si>
  <si>
    <r>
      <rPr>
        <rFont val="Arial"/>
        <color rgb="FF000000"/>
        <sz val="6.0"/>
      </rPr>
      <t>17.1</t>
    </r>
  </si>
  <si>
    <r>
      <rPr>
        <rFont val="Arial"/>
        <color rgb="FF000000"/>
        <sz val="6.0"/>
      </rPr>
      <t>00010527</t>
    </r>
  </si>
  <si>
    <r>
      <rPr>
        <rFont val="Arial"/>
        <color rgb="FF000000"/>
        <sz val="6.0"/>
      </rPr>
      <t>LOCACAO DE ANDAIME METALICO TUBULAR DE ENCAIXE, TIPO DE TORRE, CADA PAINEL COM LARGURA DE 1 ATE 1,5 M E ALTURA DE *1,00* M, INCLUINDO DIAGONAL, BARRAS DE LIGACAO, SAPATAS OU RODIZIOS E DEMAIS ITENS NECESSARIOS A MONTAGEM (NAO INCLUI INSTALACAO)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</si>
  <si>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</si>
  <si>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MXMES</t>
    </r>
  </si>
  <si>
    <r>
      <rPr>
        <rFont val="Arial"/>
        <color rgb="FF000000"/>
        <sz val="6.0"/>
      </rPr>
      <t>17.2</t>
    </r>
  </si>
  <si>
    <r>
      <rPr>
        <rFont val="Arial"/>
        <color rgb="FF000000"/>
        <sz val="6.0"/>
      </rPr>
      <t>97064</t>
    </r>
  </si>
  <si>
    <r>
      <rPr>
        <rFont val="Arial"/>
        <color rgb="FF000000"/>
        <sz val="6.0"/>
      </rPr>
      <t>MONTAGEM E DESMONTAGEM DE ANDAIME TUBULAR TIPO "TORRE" (EXCLUSIVE ANDAIME E LIMPEZA).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</si>
  <si>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</si>
  <si>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</si>
  <si>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b/>
        <color rgb="FF000000"/>
        <sz val="6.0"/>
      </rPr>
      <t>18</t>
    </r>
  </si>
  <si>
    <r>
      <rPr>
        <rFont val="Arial"/>
        <b/>
        <color rgb="FF000000"/>
        <sz val="6.0"/>
      </rPr>
      <t>SERVIÇOS FINAIS</t>
    </r>
  </si>
  <si>
    <r>
      <rPr>
        <rFont val="Arial"/>
        <color rgb="FF000000"/>
        <sz val="6.0"/>
      </rPr>
      <t>18.1</t>
    </r>
  </si>
  <si>
    <r>
      <rPr>
        <rFont val="Arial"/>
        <color rgb="FF000000"/>
        <sz val="6.0"/>
      </rPr>
      <t>45245</t>
    </r>
  </si>
  <si>
    <r>
      <rPr>
        <rFont val="Arial"/>
        <color rgb="FF000000"/>
        <sz val="6.0"/>
      </rPr>
      <t>LIMPEZA GERAL - BDI = 27,21</t>
    </r>
  </si>
  <si>
    <r>
      <rPr>
        <rFont val="Arial"/>
        <color rgb="FF000000"/>
        <sz val="6.0"/>
      </rPr>
      <t>GOINFRA RODOV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</si>
  <si>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</si>
  <si>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18.2</t>
    </r>
  </si>
  <si>
    <r>
      <rPr>
        <rFont val="Arial"/>
        <color rgb="FF000000"/>
        <sz val="6.0"/>
      </rPr>
      <t>00010849</t>
    </r>
  </si>
  <si>
    <r>
      <rPr>
        <rFont val="Arial"/>
        <color rgb="FF000000"/>
        <sz val="6.0"/>
      </rPr>
      <t>PLACA DE INAUGURACAO EM BRONZE *35X 50*CM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</si>
  <si>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</si>
  <si>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</si>
  <si>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18.3</t>
    </r>
  </si>
  <si>
    <r>
      <rPr>
        <rFont val="Arial"/>
        <color rgb="FF000000"/>
        <sz val="6.0"/>
      </rPr>
      <t>CO-27389</t>
    </r>
  </si>
  <si>
    <r>
      <rPr>
        <rFont val="Arial"/>
        <color rgb="FF000000"/>
        <sz val="6.0"/>
      </rPr>
      <t>COMO CONSTRUÍDO ("AS BUILT") DE PROJETOS COM ÁREA ATÉ 10.000 M2</t>
    </r>
  </si>
  <si>
    <r>
      <rPr>
        <rFont val="Arial"/>
        <color rgb="FF000000"/>
        <sz val="6.0"/>
      </rPr>
      <t>SETOP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</si>
  <si>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</si>
  <si>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5.0"/>
      </rPr>
      <t>VALOR BDI TOTAL:</t>
    </r>
  </si>
  <si>
    <r>
      <rPr>
        <rFont val="Arial"/>
        <b/>
        <color rgb="FF000000"/>
        <sz val="5.0"/>
      </rPr>
      <t>VALOR ORÇAMENTO:</t>
    </r>
  </si>
  <si>
    <r>
      <rPr>
        <rFont val="Arial"/>
        <b/>
        <color rgb="FF000000"/>
        <sz val="5.0"/>
      </rPr>
      <t>VALOR TOTAL: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</si>
</sst>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\R\$\ #,##0.00"/>
    <numFmt numFmtId="165" formatCode="#,##0.00%"/>
    <numFmt numFmtId="166" formatCode="\R\$\ ###,###,##0.00"/>
  </numFmts>
  <fonts count="22">
    <font>
      <sz val="11.0"/>
      <color theme="1"/>
      <name val="Calibri"/>
      <scheme val="minor"/>
    </font>
    <font>
      <sz val="11.0"/>
      <color theme="1"/>
      <name val="Calibri"/>
    </font>
    <font>
      <b/>
      <sz val="17.0"/>
      <color rgb="FFFF0000"/>
      <name val="Calibri"/>
    </font>
    <font>
      <b/>
      <sz val="20.0"/>
      <color theme="1"/>
      <name val="Calibri"/>
    </font>
    <font>
      <b/>
      <sz val="7.0"/>
      <color rgb="FF000000"/>
      <name val="Arial"/>
    </font>
    <font>
      <b/>
      <sz val="20.0"/>
      <color rgb="FF000000"/>
      <name val="Calibri"/>
    </font>
    <font>
      <sz val="9.0"/>
      <color theme="1"/>
      <name val="SansSerif"/>
    </font>
    <font>
      <b/>
      <sz val="6.0"/>
      <color rgb="FF000000"/>
      <name val="Arial"/>
    </font>
    <font/>
    <font>
      <b/>
      <sz val="8.0"/>
      <color theme="1"/>
      <name val="Arial"/>
    </font>
    <font>
      <sz val="7.0"/>
      <color theme="1"/>
      <name val="SansSerif"/>
    </font>
    <font>
      <sz val="7.0"/>
      <color theme="1"/>
      <name val="Arial"/>
    </font>
    <font>
      <sz val="5.0"/>
      <color theme="1"/>
      <name val="Arial"/>
    </font>
    <font>
      <b/>
      <color theme="1"/>
      <name val="Calibri"/>
      <scheme val="minor"/>
    </font>
    <font>
      <b/>
      <sz val="5.0"/>
      <color theme="1"/>
      <name val="Arial"/>
    </font>
    <font>
      <sz val="6.0"/>
      <color rgb="FF000000"/>
      <name val="Arial"/>
    </font>
    <font>
      <color theme="1"/>
      <name val="Calibri"/>
      <scheme val="minor"/>
    </font>
    <font>
      <b/>
      <sz val="7.0"/>
      <color theme="1"/>
      <name val="Arial"/>
    </font>
    <font>
      <sz val="6.0"/>
      <color theme="1"/>
      <name val="SansSerif"/>
    </font>
    <font>
      <sz val="6.0"/>
      <color theme="1"/>
      <name val="Arial"/>
    </font>
    <font>
      <sz val="12.0"/>
      <color rgb="FFFF0000"/>
      <name val="Calibri"/>
    </font>
    <font>
      <b/>
      <sz val="5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9BBB59"/>
        <bgColor rgb="FF9BBB59"/>
      </patternFill>
    </fill>
    <fill>
      <patternFill patternType="solid">
        <fgColor rgb="FFFF0000"/>
        <bgColor rgb="FFFF0000"/>
      </patternFill>
    </fill>
    <fill>
      <patternFill patternType="solid">
        <fgColor rgb="FFDFDFDF"/>
        <bgColor rgb="FFDFDFDF"/>
      </patternFill>
    </fill>
    <fill>
      <patternFill patternType="solid">
        <fgColor rgb="FFCCCCCC"/>
        <bgColor rgb="FFCCCCCC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2" fontId="2" numFmtId="0" xfId="0" applyAlignment="1" applyFill="1" applyFont="1">
      <alignment horizontal="center" shrinkToFit="0" vertical="bottom" wrapText="1"/>
    </xf>
    <xf borderId="0" fillId="0" fontId="1" numFmtId="0" xfId="0" applyFont="1"/>
    <xf borderId="0" fillId="3" fontId="3" numFmtId="0" xfId="0" applyAlignment="1" applyFill="1" applyFont="1">
      <alignment horizontal="center" shrinkToFit="0" vertical="bottom" wrapText="1"/>
    </xf>
    <xf borderId="0" fillId="0" fontId="4" numFmtId="0" xfId="0" applyAlignment="1" applyFont="1">
      <alignment horizontal="right" shrinkToFit="0" vertical="center" wrapText="1"/>
    </xf>
    <xf borderId="0" fillId="4" fontId="5" numFmtId="10" xfId="0" applyAlignment="1" applyFill="1" applyFont="1" applyNumberFormat="1">
      <alignment horizontal="center" readingOrder="0" shrinkToFit="0" vertical="bottom" wrapText="0"/>
    </xf>
    <xf borderId="1" fillId="5" fontId="6" numFmtId="0" xfId="0" applyAlignment="1" applyBorder="1" applyFill="1" applyFont="1">
      <alignment horizontal="center" shrinkToFit="0" wrapText="1"/>
    </xf>
    <xf borderId="0" fillId="3" fontId="3" numFmtId="164" xfId="0" applyAlignment="1" applyFont="1" applyNumberFormat="1">
      <alignment horizontal="center" shrinkToFit="0" vertical="bottom" wrapText="1"/>
    </xf>
    <xf borderId="1" fillId="6" fontId="7" numFmtId="0" xfId="0" applyAlignment="1" applyBorder="1" applyFill="1" applyFont="1">
      <alignment horizontal="center" shrinkToFit="0" vertical="center" wrapText="1"/>
    </xf>
    <xf borderId="2" fillId="5" fontId="6" numFmtId="0" xfId="0" applyAlignment="1" applyBorder="1" applyFont="1">
      <alignment horizontal="center" shrinkToFit="0" wrapText="1"/>
    </xf>
    <xf borderId="3" fillId="0" fontId="8" numFmtId="0" xfId="0" applyBorder="1" applyFont="1"/>
    <xf borderId="1" fillId="2" fontId="9" numFmtId="0" xfId="0" applyAlignment="1" applyBorder="1" applyFont="1">
      <alignment horizontal="center" shrinkToFit="0" vertical="bottom" wrapText="1"/>
    </xf>
    <xf borderId="1" fillId="3" fontId="9" numFmtId="0" xfId="0" applyAlignment="1" applyBorder="1" applyFont="1">
      <alignment horizontal="center" shrinkToFit="0" vertical="bottom" wrapText="1"/>
    </xf>
    <xf borderId="1" fillId="5" fontId="10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left" shrinkToFit="0" vertical="center" wrapText="1"/>
    </xf>
    <xf borderId="4" fillId="0" fontId="10" numFmtId="0" xfId="0" applyAlignment="1" applyBorder="1" applyFont="1">
      <alignment shrinkToFit="0" wrapText="1"/>
    </xf>
    <xf borderId="2" fillId="0" fontId="7" numFmtId="0" xfId="0" applyAlignment="1" applyBorder="1" applyFont="1">
      <alignment horizontal="left" shrinkToFit="0" vertical="center" wrapText="1"/>
    </xf>
    <xf borderId="5" fillId="0" fontId="8" numFmtId="0" xfId="0" applyBorder="1" applyFont="1"/>
    <xf borderId="4" fillId="0" fontId="11" numFmtId="0" xfId="0" applyAlignment="1" applyBorder="1" applyFont="1">
      <alignment shrinkToFit="0" wrapText="1"/>
    </xf>
    <xf borderId="1" fillId="0" fontId="7" numFmtId="164" xfId="0" applyAlignment="1" applyBorder="1" applyFont="1" applyNumberFormat="1">
      <alignment horizontal="right" shrinkToFit="0" vertical="center" wrapText="1"/>
    </xf>
    <xf borderId="4" fillId="0" fontId="11" numFmtId="164" xfId="0" applyAlignment="1" applyBorder="1" applyFont="1" applyNumberFormat="1">
      <alignment horizontal="right" shrinkToFit="0" wrapText="1"/>
    </xf>
    <xf borderId="4" fillId="0" fontId="12" numFmtId="165" xfId="0" applyAlignment="1" applyBorder="1" applyFont="1" applyNumberFormat="1">
      <alignment horizontal="right" shrinkToFit="0" wrapText="1"/>
    </xf>
    <xf borderId="1" fillId="2" fontId="13" numFmtId="10" xfId="0" applyBorder="1" applyFont="1" applyNumberFormat="1"/>
    <xf borderId="6" fillId="0" fontId="12" numFmtId="165" xfId="0" applyAlignment="1" applyBorder="1" applyFont="1" applyNumberFormat="1">
      <alignment horizontal="right" shrinkToFit="0" wrapText="1"/>
    </xf>
    <xf borderId="7" fillId="0" fontId="8" numFmtId="0" xfId="0" applyBorder="1" applyFont="1"/>
    <xf borderId="1" fillId="3" fontId="13" numFmtId="164" xfId="0" applyBorder="1" applyFont="1" applyNumberFormat="1"/>
    <xf borderId="4" fillId="0" fontId="14" numFmtId="165" xfId="0" applyAlignment="1" applyBorder="1" applyFont="1" applyNumberFormat="1">
      <alignment horizontal="right" shrinkToFit="0" wrapText="1"/>
    </xf>
    <xf borderId="8" fillId="0" fontId="8" numFmtId="0" xfId="0" applyBorder="1" applyFont="1"/>
    <xf borderId="1" fillId="0" fontId="15" numFmtId="0" xfId="0" applyAlignment="1" applyBorder="1" applyFont="1">
      <alignment horizontal="left" shrinkToFit="0" vertical="center" wrapText="1"/>
    </xf>
    <xf borderId="1" fillId="0" fontId="15" numFmtId="0" xfId="0" applyAlignment="1" applyBorder="1" applyFont="1">
      <alignment horizontal="center" shrinkToFit="0" vertical="center" wrapText="1"/>
    </xf>
    <xf borderId="1" fillId="5" fontId="11" numFmtId="164" xfId="0" applyAlignment="1" applyBorder="1" applyFont="1" applyNumberFormat="1">
      <alignment horizontal="right" shrinkToFit="0" wrapText="1"/>
    </xf>
    <xf borderId="1" fillId="0" fontId="15" numFmtId="4" xfId="0" applyAlignment="1" applyBorder="1" applyFont="1" applyNumberFormat="1">
      <alignment horizontal="right" shrinkToFit="0" vertical="center" wrapText="1"/>
    </xf>
    <xf borderId="2" fillId="5" fontId="11" numFmtId="164" xfId="0" applyAlignment="1" applyBorder="1" applyFont="1" applyNumberFormat="1">
      <alignment horizontal="right" shrinkToFit="0" wrapText="1"/>
    </xf>
    <xf borderId="1" fillId="0" fontId="15" numFmtId="164" xfId="0" applyAlignment="1" applyBorder="1" applyFont="1" applyNumberFormat="1">
      <alignment horizontal="right" shrinkToFit="0" vertical="center" wrapText="1"/>
    </xf>
    <xf borderId="1" fillId="0" fontId="15" numFmtId="166" xfId="0" applyAlignment="1" applyBorder="1" applyFont="1" applyNumberFormat="1">
      <alignment horizontal="right" shrinkToFit="0" vertical="center" wrapText="1"/>
    </xf>
    <xf borderId="0" fillId="2" fontId="16" numFmtId="10" xfId="0" applyFont="1" applyNumberFormat="1"/>
    <xf borderId="1" fillId="0" fontId="17" numFmtId="164" xfId="0" applyAlignment="1" applyBorder="1" applyFont="1" applyNumberFormat="1">
      <alignment horizontal="right" shrinkToFit="0" wrapText="1"/>
    </xf>
    <xf borderId="1" fillId="3" fontId="16" numFmtId="166" xfId="0" applyBorder="1" applyFont="1" applyNumberFormat="1"/>
    <xf borderId="6" fillId="0" fontId="1" numFmtId="0" xfId="0" applyBorder="1" applyFont="1"/>
    <xf borderId="7" fillId="0" fontId="1" numFmtId="0" xfId="0" applyBorder="1" applyFont="1"/>
    <xf borderId="4" fillId="0" fontId="1" numFmtId="0" xfId="0" applyBorder="1" applyFont="1"/>
    <xf borderId="9" fillId="0" fontId="1" numFmtId="0" xfId="0" applyBorder="1" applyFont="1"/>
    <xf borderId="10" fillId="0" fontId="1" numFmtId="0" xfId="0" applyBorder="1" applyFont="1"/>
    <xf borderId="8" fillId="0" fontId="1" numFmtId="0" xfId="0" applyBorder="1" applyFont="1"/>
    <xf borderId="11" fillId="5" fontId="1" numFmtId="0" xfId="0" applyBorder="1" applyFont="1"/>
    <xf borderId="12" fillId="5" fontId="1" numFmtId="0" xfId="0" applyBorder="1" applyFont="1"/>
    <xf borderId="13" fillId="5" fontId="18" numFmtId="164" xfId="0" applyAlignment="1" applyBorder="1" applyFont="1" applyNumberFormat="1">
      <alignment horizontal="right" shrinkToFit="0" wrapText="1"/>
    </xf>
    <xf borderId="14" fillId="5" fontId="11" numFmtId="164" xfId="0" applyAlignment="1" applyBorder="1" applyFont="1" applyNumberFormat="1">
      <alignment horizontal="right" shrinkToFit="0" wrapText="1"/>
    </xf>
    <xf borderId="15" fillId="5" fontId="11" numFmtId="164" xfId="0" applyAlignment="1" applyBorder="1" applyFont="1" applyNumberFormat="1">
      <alignment horizontal="right" shrinkToFit="0" wrapText="1"/>
    </xf>
    <xf borderId="16" fillId="0" fontId="8" numFmtId="0" xfId="0" applyBorder="1" applyFont="1"/>
    <xf borderId="4" fillId="5" fontId="11" numFmtId="164" xfId="0" applyAlignment="1" applyBorder="1" applyFont="1" applyNumberFormat="1">
      <alignment horizontal="right" shrinkToFit="0" wrapText="1"/>
    </xf>
    <xf borderId="17" fillId="5" fontId="1" numFmtId="0" xfId="0" applyBorder="1" applyFont="1"/>
    <xf borderId="18" fillId="5" fontId="1" numFmtId="0" xfId="0" applyBorder="1" applyFont="1"/>
    <xf borderId="19" fillId="0" fontId="8" numFmtId="0" xfId="0" applyBorder="1" applyFont="1"/>
    <xf borderId="1" fillId="5" fontId="19" numFmtId="164" xfId="0" applyAlignment="1" applyBorder="1" applyFont="1" applyNumberFormat="1">
      <alignment horizontal="right" shrinkToFit="0" wrapText="1"/>
    </xf>
    <xf borderId="20" fillId="2" fontId="20" numFmtId="0" xfId="0" applyAlignment="1" applyBorder="1" applyFont="1">
      <alignment horizontal="center" vertical="bottom"/>
    </xf>
    <xf borderId="20" fillId="0" fontId="8" numFmtId="0" xfId="0" applyBorder="1" applyFont="1"/>
    <xf borderId="20" fillId="2" fontId="20" numFmtId="10" xfId="0" applyAlignment="1" applyBorder="1" applyFont="1" applyNumberFormat="1">
      <alignment horizontal="center" vertical="bottom"/>
    </xf>
    <xf borderId="1" fillId="3" fontId="13" numFmtId="166" xfId="0" applyBorder="1" applyFont="1" applyNumberFormat="1"/>
    <xf borderId="14" fillId="5" fontId="11" numFmtId="164" xfId="0" applyAlignment="1" applyBorder="1" applyFont="1" applyNumberFormat="1">
      <alignment horizontal="right" readingOrder="0" shrinkToFit="0" wrapText="1"/>
    </xf>
    <xf borderId="4" fillId="5" fontId="11" numFmtId="164" xfId="0" applyAlignment="1" applyBorder="1" applyFont="1" applyNumberFormat="1">
      <alignment horizontal="right" readingOrder="0" shrinkToFit="0" wrapText="1"/>
    </xf>
    <xf borderId="9" fillId="5" fontId="11" numFmtId="164" xfId="0" applyAlignment="1" applyBorder="1" applyFont="1" applyNumberFormat="1">
      <alignment horizontal="right" shrinkToFit="0" wrapText="1"/>
    </xf>
    <xf borderId="10" fillId="0" fontId="8" numFmtId="0" xfId="0" applyBorder="1" applyFont="1"/>
    <xf borderId="0" fillId="0" fontId="21" numFmtId="0" xfId="0" applyAlignment="1" applyFont="1">
      <alignment horizontal="righ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153150" cy="281940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143625" cy="2819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7.43"/>
    <col customWidth="1" min="2" max="2" width="8.29"/>
    <col customWidth="1" min="3" max="3" width="34.14"/>
    <col customWidth="1" min="4" max="4" width="7.43"/>
    <col customWidth="1" min="5" max="5" width="6.71"/>
    <col customWidth="1" min="6" max="6" width="8.29"/>
    <col customWidth="1" min="7" max="8" width="10.0"/>
    <col customWidth="1" min="9" max="9" width="18.29"/>
    <col customWidth="1" min="10" max="10" width="27.29"/>
    <col customWidth="1" min="11" max="26" width="8.71"/>
  </cols>
  <sheetData>
    <row r="1" ht="222.0" customHeight="1">
      <c r="A1" s="1"/>
      <c r="I1" s="2" t="s">
        <v>0</v>
      </c>
      <c r="J1" s="4" t="s">
        <v>1</v>
      </c>
    </row>
    <row r="2">
      <c r="A2" s="1"/>
      <c r="B2" s="5" t="s">
        <v>2</v>
      </c>
      <c r="H2" s="1"/>
      <c r="I2" s="6">
        <v>0.0</v>
      </c>
      <c r="J2" s="8">
        <f>J264</f>
        <v>1381069.6</v>
      </c>
    </row>
    <row r="3" ht="21.75" customHeight="1">
      <c r="A3" s="9" t="s">
        <v>8</v>
      </c>
      <c r="B3" s="9" t="s">
        <v>10</v>
      </c>
      <c r="C3" s="9" t="s">
        <v>12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19</v>
      </c>
      <c r="I3" s="12" t="s">
        <v>21</v>
      </c>
      <c r="J3" s="13" t="s">
        <v>24</v>
      </c>
    </row>
    <row r="4" ht="19.5" customHeight="1">
      <c r="A4" s="15" t="s">
        <v>27</v>
      </c>
      <c r="B4" s="17" t="s">
        <v>29</v>
      </c>
      <c r="C4" s="18"/>
      <c r="D4" s="18"/>
      <c r="E4" s="18"/>
      <c r="F4" s="18"/>
      <c r="G4" s="11"/>
      <c r="H4" s="20">
        <v>88869.07</v>
      </c>
      <c r="I4" s="23">
        <f t="shared" ref="I4:I264" si="1">$I$2</f>
        <v>0</v>
      </c>
      <c r="J4" s="26">
        <f t="shared" ref="J4:J264" si="2">H4-(H4*$I$2)</f>
        <v>88869.07</v>
      </c>
    </row>
    <row r="5">
      <c r="A5" s="29" t="s">
        <v>31</v>
      </c>
      <c r="B5" s="30" t="s">
        <v>32</v>
      </c>
      <c r="C5" s="29" t="s">
        <v>33</v>
      </c>
      <c r="D5" s="30" t="s">
        <v>34</v>
      </c>
      <c r="E5" s="30" t="s">
        <v>35</v>
      </c>
      <c r="F5" s="32">
        <v>2.0</v>
      </c>
      <c r="G5" s="34">
        <v>604.92</v>
      </c>
      <c r="H5" s="35">
        <v>1209.84</v>
      </c>
      <c r="I5" s="36">
        <f t="shared" si="1"/>
        <v>0</v>
      </c>
      <c r="J5" s="38">
        <f t="shared" si="2"/>
        <v>1209.84</v>
      </c>
    </row>
    <row r="6">
      <c r="A6" s="29" t="s">
        <v>37</v>
      </c>
      <c r="B6" s="30" t="s">
        <v>38</v>
      </c>
      <c r="C6" s="29" t="s">
        <v>40</v>
      </c>
      <c r="D6" s="30" t="s">
        <v>41</v>
      </c>
      <c r="E6" s="30" t="s">
        <v>42</v>
      </c>
      <c r="F6" s="32">
        <v>110.0</v>
      </c>
      <c r="G6" s="34">
        <v>102.37</v>
      </c>
      <c r="H6" s="35">
        <v>11260.7</v>
      </c>
      <c r="I6" s="36">
        <f t="shared" si="1"/>
        <v>0</v>
      </c>
      <c r="J6" s="38">
        <f t="shared" si="2"/>
        <v>11260.7</v>
      </c>
    </row>
    <row r="7">
      <c r="A7" s="29" t="s">
        <v>43</v>
      </c>
      <c r="B7" s="30" t="s">
        <v>44</v>
      </c>
      <c r="C7" s="29" t="s">
        <v>45</v>
      </c>
      <c r="D7" s="30" t="s">
        <v>46</v>
      </c>
      <c r="E7" s="30" t="s">
        <v>47</v>
      </c>
      <c r="F7" s="32">
        <v>120.0</v>
      </c>
      <c r="G7" s="34">
        <v>169.98</v>
      </c>
      <c r="H7" s="35">
        <v>20397.6</v>
      </c>
      <c r="I7" s="36">
        <f t="shared" si="1"/>
        <v>0</v>
      </c>
      <c r="J7" s="38">
        <f t="shared" si="2"/>
        <v>20397.6</v>
      </c>
    </row>
    <row r="8">
      <c r="A8" s="29" t="s">
        <v>48</v>
      </c>
      <c r="B8" s="30" t="s">
        <v>50</v>
      </c>
      <c r="C8" s="29" t="s">
        <v>52</v>
      </c>
      <c r="D8" s="30" t="s">
        <v>53</v>
      </c>
      <c r="E8" s="30" t="s">
        <v>54</v>
      </c>
      <c r="F8" s="32">
        <v>180.0</v>
      </c>
      <c r="G8" s="34">
        <v>95.46</v>
      </c>
      <c r="H8" s="35">
        <v>17182.8</v>
      </c>
      <c r="I8" s="36">
        <f t="shared" si="1"/>
        <v>0</v>
      </c>
      <c r="J8" s="38">
        <f t="shared" si="2"/>
        <v>17182.8</v>
      </c>
    </row>
    <row r="9">
      <c r="A9" s="29" t="s">
        <v>55</v>
      </c>
      <c r="B9" s="30" t="s">
        <v>56</v>
      </c>
      <c r="C9" s="29" t="s">
        <v>57</v>
      </c>
      <c r="D9" s="30" t="s">
        <v>58</v>
      </c>
      <c r="E9" s="30" t="s">
        <v>59</v>
      </c>
      <c r="F9" s="32">
        <v>1000.0</v>
      </c>
      <c r="G9" s="34">
        <v>0.87</v>
      </c>
      <c r="H9" s="35">
        <v>870.0</v>
      </c>
      <c r="I9" s="36">
        <f t="shared" si="1"/>
        <v>0</v>
      </c>
      <c r="J9" s="38">
        <f t="shared" si="2"/>
        <v>870</v>
      </c>
    </row>
    <row r="10">
      <c r="A10" s="29" t="s">
        <v>60</v>
      </c>
      <c r="B10" s="30" t="s">
        <v>61</v>
      </c>
      <c r="C10" s="29" t="s">
        <v>63</v>
      </c>
      <c r="D10" s="30" t="s">
        <v>64</v>
      </c>
      <c r="E10" s="30" t="s">
        <v>66</v>
      </c>
      <c r="F10" s="32">
        <v>110.0</v>
      </c>
      <c r="G10" s="34">
        <v>79.81</v>
      </c>
      <c r="H10" s="35">
        <v>8779.1</v>
      </c>
      <c r="I10" s="36">
        <f t="shared" si="1"/>
        <v>0</v>
      </c>
      <c r="J10" s="38">
        <f t="shared" si="2"/>
        <v>8779.1</v>
      </c>
    </row>
    <row r="11">
      <c r="A11" s="29" t="s">
        <v>67</v>
      </c>
      <c r="B11" s="30" t="s">
        <v>68</v>
      </c>
      <c r="C11" s="29" t="s">
        <v>69</v>
      </c>
      <c r="D11" s="30" t="s">
        <v>70</v>
      </c>
      <c r="E11" s="30" t="s">
        <v>71</v>
      </c>
      <c r="F11" s="32">
        <v>10.0</v>
      </c>
      <c r="G11" s="34">
        <v>1561.93</v>
      </c>
      <c r="H11" s="35">
        <v>15619.3</v>
      </c>
      <c r="I11" s="36">
        <f t="shared" si="1"/>
        <v>0</v>
      </c>
      <c r="J11" s="38">
        <f t="shared" si="2"/>
        <v>15619.3</v>
      </c>
    </row>
    <row r="12">
      <c r="A12" s="29" t="s">
        <v>72</v>
      </c>
      <c r="B12" s="30" t="s">
        <v>73</v>
      </c>
      <c r="C12" s="29" t="s">
        <v>74</v>
      </c>
      <c r="D12" s="30" t="s">
        <v>75</v>
      </c>
      <c r="E12" s="30" t="s">
        <v>76</v>
      </c>
      <c r="F12" s="32">
        <v>10.0</v>
      </c>
      <c r="G12" s="34">
        <v>1074.72</v>
      </c>
      <c r="H12" s="35">
        <v>10747.2</v>
      </c>
      <c r="I12" s="36">
        <f t="shared" si="1"/>
        <v>0</v>
      </c>
      <c r="J12" s="38">
        <f t="shared" si="2"/>
        <v>10747.2</v>
      </c>
    </row>
    <row r="13">
      <c r="A13" s="29" t="s">
        <v>79</v>
      </c>
      <c r="B13" s="30" t="s">
        <v>80</v>
      </c>
      <c r="C13" s="29" t="s">
        <v>81</v>
      </c>
      <c r="D13" s="30" t="s">
        <v>82</v>
      </c>
      <c r="E13" s="30" t="s">
        <v>83</v>
      </c>
      <c r="F13" s="32">
        <v>1.0</v>
      </c>
      <c r="G13" s="34">
        <v>752.27</v>
      </c>
      <c r="H13" s="35">
        <v>752.27</v>
      </c>
      <c r="I13" s="36">
        <f t="shared" si="1"/>
        <v>0</v>
      </c>
      <c r="J13" s="38">
        <f t="shared" si="2"/>
        <v>752.27</v>
      </c>
    </row>
    <row r="14">
      <c r="A14" s="29" t="s">
        <v>84</v>
      </c>
      <c r="B14" s="30" t="s">
        <v>85</v>
      </c>
      <c r="C14" s="29" t="s">
        <v>86</v>
      </c>
      <c r="D14" s="30" t="s">
        <v>87</v>
      </c>
      <c r="E14" s="30" t="s">
        <v>88</v>
      </c>
      <c r="F14" s="32">
        <v>1.0</v>
      </c>
      <c r="G14" s="34">
        <v>2050.26</v>
      </c>
      <c r="H14" s="35">
        <v>2050.26</v>
      </c>
      <c r="I14" s="36">
        <f t="shared" si="1"/>
        <v>0</v>
      </c>
      <c r="J14" s="38">
        <f t="shared" si="2"/>
        <v>2050.26</v>
      </c>
    </row>
    <row r="15" ht="19.5" customHeight="1">
      <c r="A15" s="15" t="s">
        <v>91</v>
      </c>
      <c r="B15" s="17" t="s">
        <v>92</v>
      </c>
      <c r="C15" s="18"/>
      <c r="D15" s="18"/>
      <c r="E15" s="18"/>
      <c r="F15" s="18"/>
      <c r="G15" s="11"/>
      <c r="H15" s="20">
        <v>231288.83</v>
      </c>
      <c r="I15" s="23">
        <f t="shared" si="1"/>
        <v>0</v>
      </c>
      <c r="J15" s="26">
        <f t="shared" si="2"/>
        <v>231288.83</v>
      </c>
    </row>
    <row r="16" ht="19.5" customHeight="1">
      <c r="A16" s="15" t="s">
        <v>93</v>
      </c>
      <c r="B16" s="17" t="s">
        <v>94</v>
      </c>
      <c r="C16" s="18"/>
      <c r="D16" s="18"/>
      <c r="E16" s="18"/>
      <c r="F16" s="18"/>
      <c r="G16" s="11"/>
      <c r="H16" s="20">
        <v>43044.04</v>
      </c>
      <c r="I16" s="23">
        <f t="shared" si="1"/>
        <v>0</v>
      </c>
      <c r="J16" s="26">
        <f t="shared" si="2"/>
        <v>43044.04</v>
      </c>
    </row>
    <row r="17">
      <c r="A17" s="29" t="s">
        <v>95</v>
      </c>
      <c r="B17" s="30" t="s">
        <v>96</v>
      </c>
      <c r="C17" s="29" t="s">
        <v>98</v>
      </c>
      <c r="D17" s="30" t="s">
        <v>100</v>
      </c>
      <c r="E17" s="30" t="s">
        <v>101</v>
      </c>
      <c r="F17" s="32">
        <v>1.0</v>
      </c>
      <c r="G17" s="34">
        <v>3109.94</v>
      </c>
      <c r="H17" s="35">
        <v>3109.94</v>
      </c>
      <c r="I17" s="36">
        <f t="shared" si="1"/>
        <v>0</v>
      </c>
      <c r="J17" s="38">
        <f t="shared" si="2"/>
        <v>3109.94</v>
      </c>
    </row>
    <row r="18">
      <c r="A18" s="29" t="s">
        <v>102</v>
      </c>
      <c r="B18" s="30" t="s">
        <v>103</v>
      </c>
      <c r="C18" s="29" t="s">
        <v>104</v>
      </c>
      <c r="D18" s="30" t="s">
        <v>105</v>
      </c>
      <c r="E18" s="30" t="s">
        <v>106</v>
      </c>
      <c r="F18" s="32">
        <v>120.0</v>
      </c>
      <c r="G18" s="34">
        <v>13.66</v>
      </c>
      <c r="H18" s="35">
        <v>1639.2</v>
      </c>
      <c r="I18" s="36">
        <f t="shared" si="1"/>
        <v>0</v>
      </c>
      <c r="J18" s="38">
        <f t="shared" si="2"/>
        <v>1639.2</v>
      </c>
    </row>
    <row r="19">
      <c r="A19" s="29" t="s">
        <v>107</v>
      </c>
      <c r="B19" s="30" t="s">
        <v>108</v>
      </c>
      <c r="C19" s="29" t="s">
        <v>109</v>
      </c>
      <c r="D19" s="30" t="s">
        <v>110</v>
      </c>
      <c r="E19" s="30" t="s">
        <v>111</v>
      </c>
      <c r="F19" s="32">
        <v>300.0</v>
      </c>
      <c r="G19" s="34">
        <v>112.39</v>
      </c>
      <c r="H19" s="35">
        <v>33717.0</v>
      </c>
      <c r="I19" s="36">
        <f t="shared" si="1"/>
        <v>0</v>
      </c>
      <c r="J19" s="38">
        <f t="shared" si="2"/>
        <v>33717</v>
      </c>
    </row>
    <row r="20">
      <c r="A20" s="29" t="s">
        <v>114</v>
      </c>
      <c r="B20" s="30" t="s">
        <v>115</v>
      </c>
      <c r="C20" s="29" t="s">
        <v>116</v>
      </c>
      <c r="D20" s="30" t="s">
        <v>117</v>
      </c>
      <c r="E20" s="30" t="s">
        <v>118</v>
      </c>
      <c r="F20" s="32">
        <v>85.0</v>
      </c>
      <c r="G20" s="34">
        <v>37.74</v>
      </c>
      <c r="H20" s="35">
        <v>3207.9</v>
      </c>
      <c r="I20" s="36">
        <f t="shared" si="1"/>
        <v>0</v>
      </c>
      <c r="J20" s="38">
        <f t="shared" si="2"/>
        <v>3207.9</v>
      </c>
    </row>
    <row r="21" ht="15.75" customHeight="1">
      <c r="A21" s="29" t="s">
        <v>119</v>
      </c>
      <c r="B21" s="30" t="s">
        <v>120</v>
      </c>
      <c r="C21" s="29" t="s">
        <v>121</v>
      </c>
      <c r="D21" s="30" t="s">
        <v>123</v>
      </c>
      <c r="E21" s="30" t="s">
        <v>124</v>
      </c>
      <c r="F21" s="32">
        <v>1000.0</v>
      </c>
      <c r="G21" s="34">
        <v>1.37</v>
      </c>
      <c r="H21" s="35">
        <v>1370.0</v>
      </c>
      <c r="I21" s="36">
        <f t="shared" si="1"/>
        <v>0</v>
      </c>
      <c r="J21" s="38">
        <f t="shared" si="2"/>
        <v>1370</v>
      </c>
    </row>
    <row r="22" ht="19.5" customHeight="1">
      <c r="A22" s="15" t="s">
        <v>126</v>
      </c>
      <c r="B22" s="17" t="s">
        <v>127</v>
      </c>
      <c r="C22" s="18"/>
      <c r="D22" s="18"/>
      <c r="E22" s="18"/>
      <c r="F22" s="18"/>
      <c r="G22" s="11"/>
      <c r="H22" s="20">
        <v>55163.86</v>
      </c>
      <c r="I22" s="23">
        <f t="shared" si="1"/>
        <v>0</v>
      </c>
      <c r="J22" s="26">
        <f t="shared" si="2"/>
        <v>55163.86</v>
      </c>
    </row>
    <row r="23" ht="15.75" customHeight="1">
      <c r="A23" s="29" t="s">
        <v>128</v>
      </c>
      <c r="B23" s="30" t="s">
        <v>129</v>
      </c>
      <c r="C23" s="29" t="s">
        <v>130</v>
      </c>
      <c r="D23" s="30" t="s">
        <v>131</v>
      </c>
      <c r="E23" s="30" t="s">
        <v>132</v>
      </c>
      <c r="F23" s="32">
        <v>95.76</v>
      </c>
      <c r="G23" s="34">
        <v>20.63</v>
      </c>
      <c r="H23" s="35">
        <v>1975.53</v>
      </c>
      <c r="I23" s="36">
        <f t="shared" si="1"/>
        <v>0</v>
      </c>
      <c r="J23" s="38">
        <f t="shared" si="2"/>
        <v>1975.53</v>
      </c>
    </row>
    <row r="24" ht="15.75" customHeight="1">
      <c r="A24" s="29" t="s">
        <v>135</v>
      </c>
      <c r="B24" s="30" t="s">
        <v>136</v>
      </c>
      <c r="C24" s="29" t="s">
        <v>137</v>
      </c>
      <c r="D24" s="30" t="s">
        <v>138</v>
      </c>
      <c r="E24" s="30" t="s">
        <v>139</v>
      </c>
      <c r="F24" s="32">
        <v>204.75</v>
      </c>
      <c r="G24" s="34">
        <v>17.24</v>
      </c>
      <c r="H24" s="35">
        <v>3529.89</v>
      </c>
      <c r="I24" s="36">
        <f t="shared" si="1"/>
        <v>0</v>
      </c>
      <c r="J24" s="38">
        <f t="shared" si="2"/>
        <v>3529.89</v>
      </c>
    </row>
    <row r="25" ht="15.75" customHeight="1">
      <c r="A25" s="29" t="s">
        <v>140</v>
      </c>
      <c r="B25" s="30" t="s">
        <v>141</v>
      </c>
      <c r="C25" s="29" t="s">
        <v>142</v>
      </c>
      <c r="D25" s="30" t="s">
        <v>143</v>
      </c>
      <c r="E25" s="30" t="s">
        <v>144</v>
      </c>
      <c r="F25" s="32">
        <v>335.16</v>
      </c>
      <c r="G25" s="34">
        <v>15.26</v>
      </c>
      <c r="H25" s="35">
        <v>5114.54</v>
      </c>
      <c r="I25" s="36">
        <f t="shared" si="1"/>
        <v>0</v>
      </c>
      <c r="J25" s="38">
        <f t="shared" si="2"/>
        <v>5114.54</v>
      </c>
    </row>
    <row r="26" ht="15.75" customHeight="1">
      <c r="A26" s="29" t="s">
        <v>145</v>
      </c>
      <c r="B26" s="30" t="s">
        <v>146</v>
      </c>
      <c r="C26" s="29" t="s">
        <v>147</v>
      </c>
      <c r="D26" s="30" t="s">
        <v>148</v>
      </c>
      <c r="E26" s="30" t="s">
        <v>149</v>
      </c>
      <c r="F26" s="32">
        <v>28.44</v>
      </c>
      <c r="G26" s="34">
        <v>12.91</v>
      </c>
      <c r="H26" s="35">
        <v>367.16</v>
      </c>
      <c r="I26" s="36">
        <f t="shared" si="1"/>
        <v>0</v>
      </c>
      <c r="J26" s="38">
        <f t="shared" si="2"/>
        <v>367.16</v>
      </c>
    </row>
    <row r="27" ht="15.75" customHeight="1">
      <c r="A27" s="29" t="s">
        <v>151</v>
      </c>
      <c r="B27" s="30" t="s">
        <v>152</v>
      </c>
      <c r="C27" s="29" t="s">
        <v>153</v>
      </c>
      <c r="D27" s="30" t="s">
        <v>155</v>
      </c>
      <c r="E27" s="30" t="s">
        <v>156</v>
      </c>
      <c r="F27" s="32">
        <v>52.56</v>
      </c>
      <c r="G27" s="34">
        <v>12.06</v>
      </c>
      <c r="H27" s="35">
        <v>633.87</v>
      </c>
      <c r="I27" s="36">
        <f t="shared" si="1"/>
        <v>0</v>
      </c>
      <c r="J27" s="38">
        <f t="shared" si="2"/>
        <v>633.87</v>
      </c>
    </row>
    <row r="28" ht="15.75" customHeight="1">
      <c r="A28" s="29" t="s">
        <v>157</v>
      </c>
      <c r="B28" s="30" t="s">
        <v>158</v>
      </c>
      <c r="C28" s="29" t="s">
        <v>159</v>
      </c>
      <c r="D28" s="30" t="s">
        <v>160</v>
      </c>
      <c r="E28" s="30" t="s">
        <v>161</v>
      </c>
      <c r="F28" s="32">
        <v>3.0</v>
      </c>
      <c r="G28" s="34">
        <v>281.65</v>
      </c>
      <c r="H28" s="35">
        <v>844.95</v>
      </c>
      <c r="I28" s="36">
        <f t="shared" si="1"/>
        <v>0</v>
      </c>
      <c r="J28" s="38">
        <f t="shared" si="2"/>
        <v>844.95</v>
      </c>
    </row>
    <row r="29" ht="15.75" customHeight="1">
      <c r="A29" s="29" t="s">
        <v>162</v>
      </c>
      <c r="B29" s="30" t="s">
        <v>163</v>
      </c>
      <c r="C29" s="29" t="s">
        <v>164</v>
      </c>
      <c r="D29" s="30" t="s">
        <v>165</v>
      </c>
      <c r="E29" s="30" t="s">
        <v>166</v>
      </c>
      <c r="F29" s="32">
        <v>11.37</v>
      </c>
      <c r="G29" s="34">
        <v>977.26</v>
      </c>
      <c r="H29" s="35">
        <v>11111.45</v>
      </c>
      <c r="I29" s="36">
        <f t="shared" si="1"/>
        <v>0</v>
      </c>
      <c r="J29" s="38">
        <f t="shared" si="2"/>
        <v>11111.45</v>
      </c>
    </row>
    <row r="30" ht="15.75" customHeight="1">
      <c r="A30" s="29" t="s">
        <v>167</v>
      </c>
      <c r="B30" s="30" t="s">
        <v>169</v>
      </c>
      <c r="C30" s="29" t="s">
        <v>170</v>
      </c>
      <c r="D30" s="30" t="s">
        <v>172</v>
      </c>
      <c r="E30" s="30" t="s">
        <v>173</v>
      </c>
      <c r="F30" s="32">
        <v>97.8</v>
      </c>
      <c r="G30" s="34">
        <v>322.97</v>
      </c>
      <c r="H30" s="35">
        <v>31586.47</v>
      </c>
      <c r="I30" s="36">
        <f t="shared" si="1"/>
        <v>0</v>
      </c>
      <c r="J30" s="38">
        <f t="shared" si="2"/>
        <v>31586.47</v>
      </c>
    </row>
    <row r="31" ht="19.5" customHeight="1">
      <c r="A31" s="15" t="s">
        <v>174</v>
      </c>
      <c r="B31" s="17" t="s">
        <v>175</v>
      </c>
      <c r="C31" s="18"/>
      <c r="D31" s="18"/>
      <c r="E31" s="18"/>
      <c r="F31" s="18"/>
      <c r="G31" s="11"/>
      <c r="H31" s="20">
        <v>61161.99</v>
      </c>
      <c r="I31" s="23">
        <f t="shared" si="1"/>
        <v>0</v>
      </c>
      <c r="J31" s="26">
        <f t="shared" si="2"/>
        <v>61161.99</v>
      </c>
    </row>
    <row r="32" ht="15.75" customHeight="1">
      <c r="A32" s="29" t="s">
        <v>176</v>
      </c>
      <c r="B32" s="30" t="s">
        <v>177</v>
      </c>
      <c r="C32" s="29" t="s">
        <v>178</v>
      </c>
      <c r="D32" s="30" t="s">
        <v>179</v>
      </c>
      <c r="E32" s="30" t="s">
        <v>180</v>
      </c>
      <c r="F32" s="32">
        <v>15.79</v>
      </c>
      <c r="G32" s="34">
        <v>934.18</v>
      </c>
      <c r="H32" s="35">
        <v>14750.7</v>
      </c>
      <c r="I32" s="36">
        <f t="shared" si="1"/>
        <v>0</v>
      </c>
      <c r="J32" s="38">
        <f t="shared" si="2"/>
        <v>14750.7</v>
      </c>
    </row>
    <row r="33" ht="15.75" customHeight="1">
      <c r="A33" s="29" t="s">
        <v>181</v>
      </c>
      <c r="B33" s="30" t="s">
        <v>182</v>
      </c>
      <c r="C33" s="29" t="s">
        <v>184</v>
      </c>
      <c r="D33" s="30" t="s">
        <v>185</v>
      </c>
      <c r="E33" s="30" t="s">
        <v>186</v>
      </c>
      <c r="F33" s="32">
        <v>208.01</v>
      </c>
      <c r="G33" s="34">
        <v>54.28</v>
      </c>
      <c r="H33" s="35">
        <v>11290.78</v>
      </c>
      <c r="I33" s="36">
        <f t="shared" si="1"/>
        <v>0</v>
      </c>
      <c r="J33" s="38">
        <f t="shared" si="2"/>
        <v>11290.78</v>
      </c>
    </row>
    <row r="34" ht="15.75" customHeight="1">
      <c r="A34" s="29" t="s">
        <v>188</v>
      </c>
      <c r="B34" s="30" t="s">
        <v>189</v>
      </c>
      <c r="C34" s="29" t="s">
        <v>190</v>
      </c>
      <c r="D34" s="30" t="s">
        <v>191</v>
      </c>
      <c r="E34" s="30" t="s">
        <v>192</v>
      </c>
      <c r="F34" s="32">
        <v>157.76</v>
      </c>
      <c r="G34" s="34">
        <v>111.73</v>
      </c>
      <c r="H34" s="35">
        <v>17626.52</v>
      </c>
      <c r="I34" s="36">
        <f t="shared" si="1"/>
        <v>0</v>
      </c>
      <c r="J34" s="38">
        <f t="shared" si="2"/>
        <v>17626.52</v>
      </c>
    </row>
    <row r="35" ht="15.75" customHeight="1">
      <c r="A35" s="29" t="s">
        <v>193</v>
      </c>
      <c r="B35" s="30" t="s">
        <v>194</v>
      </c>
      <c r="C35" s="29" t="s">
        <v>195</v>
      </c>
      <c r="D35" s="30" t="s">
        <v>196</v>
      </c>
      <c r="E35" s="30" t="s">
        <v>197</v>
      </c>
      <c r="F35" s="32">
        <v>1.26</v>
      </c>
      <c r="G35" s="34">
        <v>20.63</v>
      </c>
      <c r="H35" s="35">
        <v>25.99</v>
      </c>
      <c r="I35" s="36">
        <f t="shared" si="1"/>
        <v>0</v>
      </c>
      <c r="J35" s="38">
        <f t="shared" si="2"/>
        <v>25.99</v>
      </c>
    </row>
    <row r="36" ht="15.75" customHeight="1">
      <c r="A36" s="29" t="s">
        <v>200</v>
      </c>
      <c r="B36" s="30" t="s">
        <v>201</v>
      </c>
      <c r="C36" s="29" t="s">
        <v>202</v>
      </c>
      <c r="D36" s="30" t="s">
        <v>203</v>
      </c>
      <c r="E36" s="30" t="s">
        <v>204</v>
      </c>
      <c r="F36" s="32">
        <v>267.39</v>
      </c>
      <c r="G36" s="34">
        <v>18.83</v>
      </c>
      <c r="H36" s="35">
        <v>5034.95</v>
      </c>
      <c r="I36" s="36">
        <f t="shared" si="1"/>
        <v>0</v>
      </c>
      <c r="J36" s="38">
        <f t="shared" si="2"/>
        <v>5034.95</v>
      </c>
    </row>
    <row r="37" ht="15.75" customHeight="1">
      <c r="A37" s="29" t="s">
        <v>205</v>
      </c>
      <c r="B37" s="30" t="s">
        <v>206</v>
      </c>
      <c r="C37" s="29" t="s">
        <v>207</v>
      </c>
      <c r="D37" s="30" t="s">
        <v>208</v>
      </c>
      <c r="E37" s="30" t="s">
        <v>209</v>
      </c>
      <c r="F37" s="32">
        <v>0.0</v>
      </c>
      <c r="G37" s="34">
        <v>17.24</v>
      </c>
      <c r="H37" s="35">
        <v>0.0</v>
      </c>
      <c r="I37" s="36">
        <f t="shared" si="1"/>
        <v>0</v>
      </c>
      <c r="J37" s="38">
        <f t="shared" si="2"/>
        <v>0</v>
      </c>
    </row>
    <row r="38" ht="15.75" customHeight="1">
      <c r="A38" s="29" t="s">
        <v>212</v>
      </c>
      <c r="B38" s="30" t="s">
        <v>213</v>
      </c>
      <c r="C38" s="29" t="s">
        <v>214</v>
      </c>
      <c r="D38" s="30" t="s">
        <v>215</v>
      </c>
      <c r="E38" s="30" t="s">
        <v>216</v>
      </c>
      <c r="F38" s="32">
        <v>215.91</v>
      </c>
      <c r="G38" s="34">
        <v>15.26</v>
      </c>
      <c r="H38" s="35">
        <v>3294.79</v>
      </c>
      <c r="I38" s="36">
        <f t="shared" si="1"/>
        <v>0</v>
      </c>
      <c r="J38" s="38">
        <f t="shared" si="2"/>
        <v>3294.79</v>
      </c>
    </row>
    <row r="39" ht="15.75" customHeight="1">
      <c r="A39" s="29" t="s">
        <v>219</v>
      </c>
      <c r="B39" s="30" t="s">
        <v>220</v>
      </c>
      <c r="C39" s="29" t="s">
        <v>221</v>
      </c>
      <c r="D39" s="30" t="s">
        <v>222</v>
      </c>
      <c r="E39" s="30" t="s">
        <v>223</v>
      </c>
      <c r="F39" s="32">
        <v>308.07</v>
      </c>
      <c r="G39" s="34">
        <v>12.91</v>
      </c>
      <c r="H39" s="35">
        <v>3977.18</v>
      </c>
      <c r="I39" s="36">
        <f t="shared" si="1"/>
        <v>0</v>
      </c>
      <c r="J39" s="38">
        <f t="shared" si="2"/>
        <v>3977.18</v>
      </c>
    </row>
    <row r="40" ht="15.75" customHeight="1">
      <c r="A40" s="29" t="s">
        <v>224</v>
      </c>
      <c r="B40" s="30" t="s">
        <v>225</v>
      </c>
      <c r="C40" s="29" t="s">
        <v>226</v>
      </c>
      <c r="D40" s="30" t="s">
        <v>227</v>
      </c>
      <c r="E40" s="30" t="s">
        <v>228</v>
      </c>
      <c r="F40" s="32">
        <v>427.95</v>
      </c>
      <c r="G40" s="34">
        <v>12.06</v>
      </c>
      <c r="H40" s="35">
        <v>5161.08</v>
      </c>
      <c r="I40" s="36">
        <f t="shared" si="1"/>
        <v>0</v>
      </c>
      <c r="J40" s="38">
        <f t="shared" si="2"/>
        <v>5161.08</v>
      </c>
    </row>
    <row r="41" ht="15.75" customHeight="1">
      <c r="A41" s="29" t="s">
        <v>231</v>
      </c>
      <c r="B41" s="30" t="s">
        <v>232</v>
      </c>
      <c r="C41" s="29" t="s">
        <v>233</v>
      </c>
      <c r="D41" s="30" t="s">
        <v>234</v>
      </c>
      <c r="E41" s="30" t="s">
        <v>235</v>
      </c>
      <c r="F41" s="32">
        <v>0.0</v>
      </c>
      <c r="G41" s="34">
        <v>11.89</v>
      </c>
      <c r="H41" s="35">
        <v>0.0</v>
      </c>
      <c r="I41" s="36">
        <f t="shared" si="1"/>
        <v>0</v>
      </c>
      <c r="J41" s="38">
        <f t="shared" si="2"/>
        <v>0</v>
      </c>
    </row>
    <row r="42" ht="19.5" customHeight="1">
      <c r="A42" s="15" t="s">
        <v>236</v>
      </c>
      <c r="B42" s="17" t="s">
        <v>237</v>
      </c>
      <c r="C42" s="18"/>
      <c r="D42" s="18"/>
      <c r="E42" s="18"/>
      <c r="F42" s="18"/>
      <c r="G42" s="11"/>
      <c r="H42" s="20">
        <v>71918.94</v>
      </c>
      <c r="I42" s="23">
        <f t="shared" si="1"/>
        <v>0</v>
      </c>
      <c r="J42" s="26">
        <f t="shared" si="2"/>
        <v>71918.94</v>
      </c>
    </row>
    <row r="43" ht="15.75" customHeight="1">
      <c r="A43" s="29" t="s">
        <v>238</v>
      </c>
      <c r="B43" s="30" t="s">
        <v>239</v>
      </c>
      <c r="C43" s="29" t="s">
        <v>241</v>
      </c>
      <c r="D43" s="30" t="s">
        <v>243</v>
      </c>
      <c r="E43" s="30" t="s">
        <v>244</v>
      </c>
      <c r="F43" s="32">
        <v>330.89</v>
      </c>
      <c r="G43" s="34">
        <v>217.35</v>
      </c>
      <c r="H43" s="35">
        <v>71918.94</v>
      </c>
      <c r="I43" s="36">
        <f t="shared" si="1"/>
        <v>0</v>
      </c>
      <c r="J43" s="38">
        <f t="shared" si="2"/>
        <v>71918.94</v>
      </c>
    </row>
    <row r="44" ht="19.5" customHeight="1">
      <c r="A44" s="15" t="s">
        <v>245</v>
      </c>
      <c r="B44" s="17" t="s">
        <v>246</v>
      </c>
      <c r="C44" s="18"/>
      <c r="D44" s="18"/>
      <c r="E44" s="18"/>
      <c r="F44" s="18"/>
      <c r="G44" s="11"/>
      <c r="H44" s="20">
        <v>162079.78</v>
      </c>
      <c r="I44" s="23">
        <f t="shared" si="1"/>
        <v>0</v>
      </c>
      <c r="J44" s="26">
        <f t="shared" si="2"/>
        <v>162079.78</v>
      </c>
    </row>
    <row r="45" ht="19.5" customHeight="1">
      <c r="A45" s="15" t="s">
        <v>247</v>
      </c>
      <c r="B45" s="17" t="s">
        <v>248</v>
      </c>
      <c r="C45" s="18"/>
      <c r="D45" s="18"/>
      <c r="E45" s="18"/>
      <c r="F45" s="18"/>
      <c r="G45" s="11"/>
      <c r="H45" s="20">
        <v>26359.43</v>
      </c>
      <c r="I45" s="23">
        <f t="shared" si="1"/>
        <v>0</v>
      </c>
      <c r="J45" s="26">
        <f t="shared" si="2"/>
        <v>26359.43</v>
      </c>
    </row>
    <row r="46" ht="15.75" customHeight="1">
      <c r="A46" s="29" t="s">
        <v>249</v>
      </c>
      <c r="B46" s="30" t="s">
        <v>250</v>
      </c>
      <c r="C46" s="29" t="s">
        <v>251</v>
      </c>
      <c r="D46" s="30" t="s">
        <v>252</v>
      </c>
      <c r="E46" s="30" t="s">
        <v>253</v>
      </c>
      <c r="F46" s="32">
        <v>125.55</v>
      </c>
      <c r="G46" s="34">
        <v>17.06</v>
      </c>
      <c r="H46" s="35">
        <v>2141.88</v>
      </c>
      <c r="I46" s="36">
        <f t="shared" si="1"/>
        <v>0</v>
      </c>
      <c r="J46" s="38">
        <f t="shared" si="2"/>
        <v>2141.88</v>
      </c>
    </row>
    <row r="47" ht="15.75" customHeight="1">
      <c r="A47" s="29" t="s">
        <v>254</v>
      </c>
      <c r="B47" s="30" t="s">
        <v>255</v>
      </c>
      <c r="C47" s="29" t="s">
        <v>256</v>
      </c>
      <c r="D47" s="30" t="s">
        <v>257</v>
      </c>
      <c r="E47" s="30" t="s">
        <v>258</v>
      </c>
      <c r="F47" s="32">
        <v>291.33</v>
      </c>
      <c r="G47" s="34">
        <v>12.99</v>
      </c>
      <c r="H47" s="35">
        <v>3784.38</v>
      </c>
      <c r="I47" s="36">
        <f t="shared" si="1"/>
        <v>0</v>
      </c>
      <c r="J47" s="38">
        <f t="shared" si="2"/>
        <v>3784.38</v>
      </c>
    </row>
    <row r="48" ht="15.75" customHeight="1">
      <c r="A48" s="29" t="s">
        <v>259</v>
      </c>
      <c r="B48" s="30" t="s">
        <v>260</v>
      </c>
      <c r="C48" s="29" t="s">
        <v>261</v>
      </c>
      <c r="D48" s="30" t="s">
        <v>262</v>
      </c>
      <c r="E48" s="30" t="s">
        <v>263</v>
      </c>
      <c r="F48" s="32">
        <v>11.97</v>
      </c>
      <c r="G48" s="34">
        <v>10.87</v>
      </c>
      <c r="H48" s="35">
        <v>130.11</v>
      </c>
      <c r="I48" s="36">
        <f t="shared" si="1"/>
        <v>0</v>
      </c>
      <c r="J48" s="38">
        <f t="shared" si="2"/>
        <v>130.11</v>
      </c>
    </row>
    <row r="49" ht="15.75" customHeight="1">
      <c r="A49" s="29" t="s">
        <v>265</v>
      </c>
      <c r="B49" s="30" t="s">
        <v>266</v>
      </c>
      <c r="C49" s="29" t="s">
        <v>267</v>
      </c>
      <c r="D49" s="30" t="s">
        <v>268</v>
      </c>
      <c r="E49" s="30" t="s">
        <v>269</v>
      </c>
      <c r="F49" s="32">
        <v>29.43</v>
      </c>
      <c r="G49" s="34">
        <v>10.47</v>
      </c>
      <c r="H49" s="35">
        <v>308.13</v>
      </c>
      <c r="I49" s="36">
        <f t="shared" si="1"/>
        <v>0</v>
      </c>
      <c r="J49" s="38">
        <f t="shared" si="2"/>
        <v>308.13</v>
      </c>
    </row>
    <row r="50" ht="15.75" customHeight="1">
      <c r="A50" s="29" t="s">
        <v>271</v>
      </c>
      <c r="B50" s="30" t="s">
        <v>273</v>
      </c>
      <c r="C50" s="29" t="s">
        <v>275</v>
      </c>
      <c r="D50" s="30" t="s">
        <v>277</v>
      </c>
      <c r="E50" s="30" t="s">
        <v>279</v>
      </c>
      <c r="F50" s="32">
        <v>112.89</v>
      </c>
      <c r="G50" s="34">
        <v>126.76</v>
      </c>
      <c r="H50" s="35">
        <v>14309.94</v>
      </c>
      <c r="I50" s="36">
        <f t="shared" si="1"/>
        <v>0</v>
      </c>
      <c r="J50" s="38">
        <f t="shared" si="2"/>
        <v>14309.94</v>
      </c>
    </row>
    <row r="51" ht="15.75" customHeight="1">
      <c r="A51" s="29" t="s">
        <v>284</v>
      </c>
      <c r="B51" s="30" t="s">
        <v>286</v>
      </c>
      <c r="C51" s="29" t="s">
        <v>288</v>
      </c>
      <c r="D51" s="30" t="s">
        <v>290</v>
      </c>
      <c r="E51" s="30" t="s">
        <v>292</v>
      </c>
      <c r="F51" s="32">
        <v>6.72</v>
      </c>
      <c r="G51" s="34">
        <v>845.98</v>
      </c>
      <c r="H51" s="35">
        <v>5684.99</v>
      </c>
      <c r="I51" s="36">
        <f t="shared" si="1"/>
        <v>0</v>
      </c>
      <c r="J51" s="38">
        <f t="shared" si="2"/>
        <v>5684.99</v>
      </c>
    </row>
    <row r="52" ht="19.5" customHeight="1">
      <c r="A52" s="15" t="s">
        <v>296</v>
      </c>
      <c r="B52" s="17" t="s">
        <v>297</v>
      </c>
      <c r="C52" s="18"/>
      <c r="D52" s="18"/>
      <c r="E52" s="18"/>
      <c r="F52" s="18"/>
      <c r="G52" s="11"/>
      <c r="H52" s="20">
        <v>53521.29</v>
      </c>
      <c r="I52" s="23">
        <f t="shared" si="1"/>
        <v>0</v>
      </c>
      <c r="J52" s="26">
        <f t="shared" si="2"/>
        <v>53521.29</v>
      </c>
    </row>
    <row r="53" ht="15.75" customHeight="1">
      <c r="A53" s="29" t="s">
        <v>298</v>
      </c>
      <c r="B53" s="30" t="s">
        <v>299</v>
      </c>
      <c r="C53" s="29" t="s">
        <v>300</v>
      </c>
      <c r="D53" s="30" t="s">
        <v>301</v>
      </c>
      <c r="E53" s="30" t="s">
        <v>302</v>
      </c>
      <c r="F53" s="32">
        <v>271.26</v>
      </c>
      <c r="G53" s="34">
        <v>15.81</v>
      </c>
      <c r="H53" s="35">
        <v>4288.62</v>
      </c>
      <c r="I53" s="36">
        <f t="shared" si="1"/>
        <v>0</v>
      </c>
      <c r="J53" s="38">
        <f t="shared" si="2"/>
        <v>4288.62</v>
      </c>
    </row>
    <row r="54" ht="15.75" customHeight="1">
      <c r="A54" s="29" t="s">
        <v>303</v>
      </c>
      <c r="B54" s="30" t="s">
        <v>304</v>
      </c>
      <c r="C54" s="29" t="s">
        <v>305</v>
      </c>
      <c r="D54" s="30" t="s">
        <v>306</v>
      </c>
      <c r="E54" s="30" t="s">
        <v>307</v>
      </c>
      <c r="F54" s="32">
        <v>129.06</v>
      </c>
      <c r="G54" s="34">
        <v>14.67</v>
      </c>
      <c r="H54" s="35">
        <v>1893.31</v>
      </c>
      <c r="I54" s="36">
        <f t="shared" si="1"/>
        <v>0</v>
      </c>
      <c r="J54" s="38">
        <f t="shared" si="2"/>
        <v>1893.31</v>
      </c>
    </row>
    <row r="55" ht="15.75" customHeight="1">
      <c r="A55" s="29" t="s">
        <v>308</v>
      </c>
      <c r="B55" s="30" t="s">
        <v>309</v>
      </c>
      <c r="C55" s="29" t="s">
        <v>310</v>
      </c>
      <c r="D55" s="30" t="s">
        <v>311</v>
      </c>
      <c r="E55" s="30" t="s">
        <v>312</v>
      </c>
      <c r="F55" s="32">
        <v>173.52</v>
      </c>
      <c r="G55" s="34">
        <v>12.99</v>
      </c>
      <c r="H55" s="35">
        <v>2254.02</v>
      </c>
      <c r="I55" s="36">
        <f t="shared" si="1"/>
        <v>0</v>
      </c>
      <c r="J55" s="38">
        <f t="shared" si="2"/>
        <v>2254.02</v>
      </c>
    </row>
    <row r="56" ht="15.75" customHeight="1">
      <c r="A56" s="29" t="s">
        <v>313</v>
      </c>
      <c r="B56" s="30" t="s">
        <v>314</v>
      </c>
      <c r="C56" s="29" t="s">
        <v>315</v>
      </c>
      <c r="D56" s="30" t="s">
        <v>316</v>
      </c>
      <c r="E56" s="30" t="s">
        <v>317</v>
      </c>
      <c r="F56" s="32">
        <v>203.67</v>
      </c>
      <c r="G56" s="34">
        <v>10.87</v>
      </c>
      <c r="H56" s="35">
        <v>2213.89</v>
      </c>
      <c r="I56" s="36">
        <f t="shared" si="1"/>
        <v>0</v>
      </c>
      <c r="J56" s="38">
        <f t="shared" si="2"/>
        <v>2213.89</v>
      </c>
    </row>
    <row r="57" ht="15.75" customHeight="1">
      <c r="A57" s="29" t="s">
        <v>318</v>
      </c>
      <c r="B57" s="30" t="s">
        <v>319</v>
      </c>
      <c r="C57" s="29" t="s">
        <v>320</v>
      </c>
      <c r="D57" s="30" t="s">
        <v>321</v>
      </c>
      <c r="E57" s="30" t="s">
        <v>322</v>
      </c>
      <c r="F57" s="32">
        <v>104.94</v>
      </c>
      <c r="G57" s="34">
        <v>10.47</v>
      </c>
      <c r="H57" s="35">
        <v>1098.72</v>
      </c>
      <c r="I57" s="36">
        <f t="shared" si="1"/>
        <v>0</v>
      </c>
      <c r="J57" s="38">
        <f t="shared" si="2"/>
        <v>1098.72</v>
      </c>
    </row>
    <row r="58" ht="15.75" customHeight="1">
      <c r="A58" s="29" t="s">
        <v>323</v>
      </c>
      <c r="B58" s="30" t="s">
        <v>324</v>
      </c>
      <c r="C58" s="29" t="s">
        <v>325</v>
      </c>
      <c r="D58" s="30" t="s">
        <v>326</v>
      </c>
      <c r="E58" s="30" t="s">
        <v>327</v>
      </c>
      <c r="F58" s="32">
        <v>151.31</v>
      </c>
      <c r="G58" s="34">
        <v>196.52</v>
      </c>
      <c r="H58" s="35">
        <v>29735.44</v>
      </c>
      <c r="I58" s="36">
        <f t="shared" si="1"/>
        <v>0</v>
      </c>
      <c r="J58" s="38">
        <f t="shared" si="2"/>
        <v>29735.44</v>
      </c>
    </row>
    <row r="59" ht="15.75" customHeight="1">
      <c r="A59" s="29" t="s">
        <v>330</v>
      </c>
      <c r="B59" s="30" t="s">
        <v>331</v>
      </c>
      <c r="C59" s="29" t="s">
        <v>332</v>
      </c>
      <c r="D59" s="30" t="s">
        <v>333</v>
      </c>
      <c r="E59" s="30" t="s">
        <v>334</v>
      </c>
      <c r="F59" s="32">
        <v>13.79</v>
      </c>
      <c r="G59" s="34">
        <v>872.9</v>
      </c>
      <c r="H59" s="35">
        <v>12037.29</v>
      </c>
      <c r="I59" s="36">
        <f t="shared" si="1"/>
        <v>0</v>
      </c>
      <c r="J59" s="38">
        <f t="shared" si="2"/>
        <v>12037.29</v>
      </c>
    </row>
    <row r="60" ht="19.5" customHeight="1">
      <c r="A60" s="15" t="s">
        <v>335</v>
      </c>
      <c r="B60" s="17" t="s">
        <v>336</v>
      </c>
      <c r="C60" s="18"/>
      <c r="D60" s="18"/>
      <c r="E60" s="18"/>
      <c r="F60" s="18"/>
      <c r="G60" s="11"/>
      <c r="H60" s="20">
        <v>82199.06</v>
      </c>
      <c r="I60" s="23">
        <f t="shared" si="1"/>
        <v>0</v>
      </c>
      <c r="J60" s="26">
        <f t="shared" si="2"/>
        <v>82199.06</v>
      </c>
    </row>
    <row r="61" ht="15.75" customHeight="1">
      <c r="A61" s="29" t="s">
        <v>337</v>
      </c>
      <c r="B61" s="30" t="s">
        <v>338</v>
      </c>
      <c r="C61" s="29" t="s">
        <v>339</v>
      </c>
      <c r="D61" s="30" t="s">
        <v>340</v>
      </c>
      <c r="E61" s="30" t="s">
        <v>341</v>
      </c>
      <c r="F61" s="32">
        <v>312.89</v>
      </c>
      <c r="G61" s="34">
        <v>217.35</v>
      </c>
      <c r="H61" s="35">
        <v>68006.64</v>
      </c>
      <c r="I61" s="36">
        <f t="shared" si="1"/>
        <v>0</v>
      </c>
      <c r="J61" s="38">
        <f t="shared" si="2"/>
        <v>68006.64</v>
      </c>
    </row>
    <row r="62" ht="15.75" customHeight="1">
      <c r="A62" s="29" t="s">
        <v>342</v>
      </c>
      <c r="B62" s="30" t="s">
        <v>343</v>
      </c>
      <c r="C62" s="29" t="s">
        <v>344</v>
      </c>
      <c r="D62" s="30" t="s">
        <v>345</v>
      </c>
      <c r="E62" s="30" t="s">
        <v>346</v>
      </c>
      <c r="F62" s="32">
        <v>341.0</v>
      </c>
      <c r="G62" s="34">
        <v>41.62</v>
      </c>
      <c r="H62" s="35">
        <v>14192.42</v>
      </c>
      <c r="I62" s="36">
        <f t="shared" si="1"/>
        <v>0</v>
      </c>
      <c r="J62" s="38">
        <f t="shared" si="2"/>
        <v>14192.42</v>
      </c>
    </row>
    <row r="63" ht="19.5" customHeight="1">
      <c r="A63" s="15" t="s">
        <v>347</v>
      </c>
      <c r="B63" s="17" t="s">
        <v>348</v>
      </c>
      <c r="C63" s="18"/>
      <c r="D63" s="18"/>
      <c r="E63" s="18"/>
      <c r="F63" s="18"/>
      <c r="G63" s="11"/>
      <c r="H63" s="20">
        <v>56939.19</v>
      </c>
      <c r="I63" s="23">
        <f t="shared" si="1"/>
        <v>0</v>
      </c>
      <c r="J63" s="26">
        <f t="shared" si="2"/>
        <v>56939.19</v>
      </c>
    </row>
    <row r="64" ht="15.75" customHeight="1">
      <c r="A64" s="29" t="s">
        <v>349</v>
      </c>
      <c r="B64" s="30" t="s">
        <v>350</v>
      </c>
      <c r="C64" s="29" t="s">
        <v>352</v>
      </c>
      <c r="D64" s="30" t="s">
        <v>353</v>
      </c>
      <c r="E64" s="30" t="s">
        <v>354</v>
      </c>
      <c r="F64" s="32">
        <v>224.71</v>
      </c>
      <c r="G64" s="34">
        <v>119.14</v>
      </c>
      <c r="H64" s="35">
        <v>26771.95</v>
      </c>
      <c r="I64" s="36">
        <f t="shared" si="1"/>
        <v>0</v>
      </c>
      <c r="J64" s="38">
        <f t="shared" si="2"/>
        <v>26771.95</v>
      </c>
    </row>
    <row r="65" ht="15.75" customHeight="1">
      <c r="A65" s="29" t="s">
        <v>356</v>
      </c>
      <c r="B65" s="30" t="s">
        <v>357</v>
      </c>
      <c r="C65" s="29" t="s">
        <v>358</v>
      </c>
      <c r="D65" s="30" t="s">
        <v>359</v>
      </c>
      <c r="E65" s="30" t="s">
        <v>360</v>
      </c>
      <c r="F65" s="32">
        <v>142.21</v>
      </c>
      <c r="G65" s="34">
        <v>101.16</v>
      </c>
      <c r="H65" s="35">
        <v>14385.96</v>
      </c>
      <c r="I65" s="36">
        <f t="shared" si="1"/>
        <v>0</v>
      </c>
      <c r="J65" s="38">
        <f t="shared" si="2"/>
        <v>14385.96</v>
      </c>
    </row>
    <row r="66" ht="15.75" customHeight="1">
      <c r="A66" s="29" t="s">
        <v>361</v>
      </c>
      <c r="B66" s="30" t="s">
        <v>362</v>
      </c>
      <c r="C66" s="29" t="s">
        <v>363</v>
      </c>
      <c r="D66" s="30" t="s">
        <v>364</v>
      </c>
      <c r="E66" s="30" t="s">
        <v>365</v>
      </c>
      <c r="F66" s="32">
        <v>154.98</v>
      </c>
      <c r="G66" s="34">
        <v>35.85</v>
      </c>
      <c r="H66" s="35">
        <v>5556.03</v>
      </c>
      <c r="I66" s="36">
        <f t="shared" si="1"/>
        <v>0</v>
      </c>
      <c r="J66" s="38">
        <f t="shared" si="2"/>
        <v>5556.03</v>
      </c>
    </row>
    <row r="67" ht="15.75" customHeight="1">
      <c r="A67" s="29" t="s">
        <v>366</v>
      </c>
      <c r="B67" s="30" t="s">
        <v>367</v>
      </c>
      <c r="C67" s="29" t="s">
        <v>368</v>
      </c>
      <c r="D67" s="30" t="s">
        <v>369</v>
      </c>
      <c r="E67" s="30" t="s">
        <v>370</v>
      </c>
      <c r="F67" s="32">
        <v>92.4</v>
      </c>
      <c r="G67" s="34">
        <v>50.7</v>
      </c>
      <c r="H67" s="35">
        <v>4684.68</v>
      </c>
      <c r="I67" s="36">
        <f t="shared" si="1"/>
        <v>0</v>
      </c>
      <c r="J67" s="38">
        <f t="shared" si="2"/>
        <v>4684.68</v>
      </c>
    </row>
    <row r="68" ht="15.75" customHeight="1">
      <c r="A68" s="29" t="s">
        <v>371</v>
      </c>
      <c r="B68" s="30" t="s">
        <v>372</v>
      </c>
      <c r="C68" s="29" t="s">
        <v>373</v>
      </c>
      <c r="D68" s="30" t="s">
        <v>374</v>
      </c>
      <c r="E68" s="30" t="s">
        <v>375</v>
      </c>
      <c r="F68" s="32">
        <v>84.9</v>
      </c>
      <c r="G68" s="34">
        <v>65.26</v>
      </c>
      <c r="H68" s="35">
        <v>5540.57</v>
      </c>
      <c r="I68" s="36">
        <f t="shared" si="1"/>
        <v>0</v>
      </c>
      <c r="J68" s="38">
        <f t="shared" si="2"/>
        <v>5540.57</v>
      </c>
    </row>
    <row r="69" ht="19.5" customHeight="1">
      <c r="A69" s="15" t="s">
        <v>377</v>
      </c>
      <c r="B69" s="17" t="s">
        <v>379</v>
      </c>
      <c r="C69" s="18"/>
      <c r="D69" s="18"/>
      <c r="E69" s="18"/>
      <c r="F69" s="18"/>
      <c r="G69" s="11"/>
      <c r="H69" s="20">
        <v>79556.76</v>
      </c>
      <c r="I69" s="23">
        <f t="shared" si="1"/>
        <v>0</v>
      </c>
      <c r="J69" s="26">
        <f t="shared" si="2"/>
        <v>79556.76</v>
      </c>
    </row>
    <row r="70" ht="15.75" customHeight="1">
      <c r="A70" s="29" t="s">
        <v>380</v>
      </c>
      <c r="B70" s="30" t="s">
        <v>381</v>
      </c>
      <c r="C70" s="29" t="s">
        <v>382</v>
      </c>
      <c r="D70" s="30" t="s">
        <v>383</v>
      </c>
      <c r="E70" s="30" t="s">
        <v>384</v>
      </c>
      <c r="F70" s="32">
        <v>503.6</v>
      </c>
      <c r="G70" s="34">
        <v>10.91</v>
      </c>
      <c r="H70" s="35">
        <v>5494.28</v>
      </c>
      <c r="I70" s="36">
        <f t="shared" si="1"/>
        <v>0</v>
      </c>
      <c r="J70" s="38">
        <f t="shared" si="2"/>
        <v>5494.28</v>
      </c>
    </row>
    <row r="71" ht="15.75" customHeight="1">
      <c r="A71" s="29" t="s">
        <v>385</v>
      </c>
      <c r="B71" s="30" t="s">
        <v>386</v>
      </c>
      <c r="C71" s="29" t="s">
        <v>387</v>
      </c>
      <c r="D71" s="30" t="s">
        <v>388</v>
      </c>
      <c r="E71" s="30" t="s">
        <v>389</v>
      </c>
      <c r="F71" s="32">
        <v>503.6</v>
      </c>
      <c r="G71" s="34">
        <v>72.87</v>
      </c>
      <c r="H71" s="35">
        <v>36697.33</v>
      </c>
      <c r="I71" s="36">
        <f t="shared" si="1"/>
        <v>0</v>
      </c>
      <c r="J71" s="38">
        <f t="shared" si="2"/>
        <v>36697.33</v>
      </c>
    </row>
    <row r="72" ht="15.75" customHeight="1">
      <c r="A72" s="29" t="s">
        <v>390</v>
      </c>
      <c r="B72" s="30" t="s">
        <v>391</v>
      </c>
      <c r="C72" s="29" t="s">
        <v>392</v>
      </c>
      <c r="D72" s="30" t="s">
        <v>393</v>
      </c>
      <c r="E72" s="30" t="s">
        <v>394</v>
      </c>
      <c r="F72" s="32">
        <v>573.44</v>
      </c>
      <c r="G72" s="34">
        <v>6.13</v>
      </c>
      <c r="H72" s="35">
        <v>3515.19</v>
      </c>
      <c r="I72" s="36">
        <f t="shared" si="1"/>
        <v>0</v>
      </c>
      <c r="J72" s="38">
        <f t="shared" si="2"/>
        <v>3515.19</v>
      </c>
    </row>
    <row r="73" ht="15.75" customHeight="1">
      <c r="A73" s="29" t="s">
        <v>397</v>
      </c>
      <c r="B73" s="30" t="s">
        <v>398</v>
      </c>
      <c r="C73" s="29" t="s">
        <v>399</v>
      </c>
      <c r="D73" s="30" t="s">
        <v>400</v>
      </c>
      <c r="E73" s="30" t="s">
        <v>401</v>
      </c>
      <c r="F73" s="32">
        <v>573.44</v>
      </c>
      <c r="G73" s="34">
        <v>34.7</v>
      </c>
      <c r="H73" s="35">
        <v>19898.37</v>
      </c>
      <c r="I73" s="36">
        <f t="shared" si="1"/>
        <v>0</v>
      </c>
      <c r="J73" s="38">
        <f t="shared" si="2"/>
        <v>19898.37</v>
      </c>
    </row>
    <row r="74" ht="15.75" customHeight="1">
      <c r="A74" s="29" t="s">
        <v>402</v>
      </c>
      <c r="B74" s="30" t="s">
        <v>403</v>
      </c>
      <c r="C74" s="29" t="s">
        <v>404</v>
      </c>
      <c r="D74" s="30" t="s">
        <v>405</v>
      </c>
      <c r="E74" s="30" t="s">
        <v>406</v>
      </c>
      <c r="F74" s="32">
        <v>258.99</v>
      </c>
      <c r="G74" s="34">
        <v>8.06</v>
      </c>
      <c r="H74" s="35">
        <v>2087.46</v>
      </c>
      <c r="I74" s="36">
        <f t="shared" si="1"/>
        <v>0</v>
      </c>
      <c r="J74" s="38">
        <f t="shared" si="2"/>
        <v>2087.46</v>
      </c>
    </row>
    <row r="75" ht="15.75" customHeight="1">
      <c r="A75" s="29" t="s">
        <v>407</v>
      </c>
      <c r="B75" s="30" t="s">
        <v>408</v>
      </c>
      <c r="C75" s="29" t="s">
        <v>409</v>
      </c>
      <c r="D75" s="30" t="s">
        <v>410</v>
      </c>
      <c r="E75" s="30" t="s">
        <v>411</v>
      </c>
      <c r="F75" s="32">
        <v>258.99</v>
      </c>
      <c r="G75" s="34">
        <v>42.64</v>
      </c>
      <c r="H75" s="35">
        <v>11043.33</v>
      </c>
      <c r="I75" s="36">
        <f t="shared" si="1"/>
        <v>0</v>
      </c>
      <c r="J75" s="38">
        <f t="shared" si="2"/>
        <v>11043.33</v>
      </c>
    </row>
    <row r="76" ht="15.75" customHeight="1">
      <c r="A76" s="29" t="s">
        <v>413</v>
      </c>
      <c r="B76" s="30" t="s">
        <v>415</v>
      </c>
      <c r="C76" s="29" t="s">
        <v>416</v>
      </c>
      <c r="D76" s="30" t="s">
        <v>417</v>
      </c>
      <c r="E76" s="30" t="s">
        <v>418</v>
      </c>
      <c r="F76" s="32">
        <v>76.0</v>
      </c>
      <c r="G76" s="34">
        <v>10.8</v>
      </c>
      <c r="H76" s="35">
        <v>820.8</v>
      </c>
      <c r="I76" s="36">
        <f t="shared" si="1"/>
        <v>0</v>
      </c>
      <c r="J76" s="38">
        <f t="shared" si="2"/>
        <v>820.8</v>
      </c>
    </row>
    <row r="77" ht="19.5" customHeight="1">
      <c r="A77" s="15" t="s">
        <v>419</v>
      </c>
      <c r="B77" s="17" t="s">
        <v>420</v>
      </c>
      <c r="C77" s="18"/>
      <c r="D77" s="18"/>
      <c r="E77" s="18"/>
      <c r="F77" s="18"/>
      <c r="G77" s="11"/>
      <c r="H77" s="20">
        <v>58407.84</v>
      </c>
      <c r="I77" s="23">
        <f t="shared" si="1"/>
        <v>0</v>
      </c>
      <c r="J77" s="26">
        <f t="shared" si="2"/>
        <v>58407.84</v>
      </c>
    </row>
    <row r="78" ht="15.75" customHeight="1">
      <c r="A78" s="29" t="s">
        <v>421</v>
      </c>
      <c r="B78" s="30" t="s">
        <v>422</v>
      </c>
      <c r="C78" s="29" t="s">
        <v>423</v>
      </c>
      <c r="D78" s="30" t="s">
        <v>424</v>
      </c>
      <c r="E78" s="30" t="s">
        <v>425</v>
      </c>
      <c r="F78" s="32">
        <v>306.99</v>
      </c>
      <c r="G78" s="34">
        <v>42.91</v>
      </c>
      <c r="H78" s="35">
        <v>13172.94</v>
      </c>
      <c r="I78" s="36">
        <f t="shared" si="1"/>
        <v>0</v>
      </c>
      <c r="J78" s="38">
        <f t="shared" si="2"/>
        <v>13172.94</v>
      </c>
    </row>
    <row r="79" ht="15.75" customHeight="1">
      <c r="A79" s="29" t="s">
        <v>426</v>
      </c>
      <c r="B79" s="30" t="s">
        <v>427</v>
      </c>
      <c r="C79" s="29" t="s">
        <v>428</v>
      </c>
      <c r="D79" s="30" t="s">
        <v>429</v>
      </c>
      <c r="E79" s="30" t="s">
        <v>430</v>
      </c>
      <c r="F79" s="32">
        <v>224.5</v>
      </c>
      <c r="G79" s="34">
        <v>14.18</v>
      </c>
      <c r="H79" s="35">
        <v>3183.41</v>
      </c>
      <c r="I79" s="36">
        <f t="shared" si="1"/>
        <v>0</v>
      </c>
      <c r="J79" s="38">
        <f t="shared" si="2"/>
        <v>3183.41</v>
      </c>
    </row>
    <row r="80" ht="15.75" customHeight="1">
      <c r="A80" s="29" t="s">
        <v>433</v>
      </c>
      <c r="B80" s="30" t="s">
        <v>434</v>
      </c>
      <c r="C80" s="29" t="s">
        <v>435</v>
      </c>
      <c r="D80" s="30" t="s">
        <v>436</v>
      </c>
      <c r="E80" s="30" t="s">
        <v>437</v>
      </c>
      <c r="F80" s="32">
        <v>306.99</v>
      </c>
      <c r="G80" s="34">
        <v>136.98</v>
      </c>
      <c r="H80" s="35">
        <v>42051.49</v>
      </c>
      <c r="I80" s="36">
        <f t="shared" si="1"/>
        <v>0</v>
      </c>
      <c r="J80" s="38">
        <f t="shared" si="2"/>
        <v>42051.49</v>
      </c>
    </row>
    <row r="81" ht="19.5" customHeight="1">
      <c r="A81" s="15" t="s">
        <v>438</v>
      </c>
      <c r="B81" s="17" t="s">
        <v>439</v>
      </c>
      <c r="C81" s="18"/>
      <c r="D81" s="18"/>
      <c r="E81" s="18"/>
      <c r="F81" s="18"/>
      <c r="G81" s="11"/>
      <c r="H81" s="20">
        <v>10311.35</v>
      </c>
      <c r="I81" s="23">
        <f t="shared" si="1"/>
        <v>0</v>
      </c>
      <c r="J81" s="26">
        <f t="shared" si="2"/>
        <v>10311.35</v>
      </c>
    </row>
    <row r="82" ht="15.75" customHeight="1">
      <c r="A82" s="29" t="s">
        <v>440</v>
      </c>
      <c r="B82" s="30" t="s">
        <v>441</v>
      </c>
      <c r="C82" s="29" t="s">
        <v>442</v>
      </c>
      <c r="D82" s="30" t="s">
        <v>443</v>
      </c>
      <c r="E82" s="30" t="s">
        <v>444</v>
      </c>
      <c r="F82" s="32">
        <v>5.0</v>
      </c>
      <c r="G82" s="34">
        <v>164.54</v>
      </c>
      <c r="H82" s="35">
        <v>822.7</v>
      </c>
      <c r="I82" s="36">
        <f t="shared" si="1"/>
        <v>0</v>
      </c>
      <c r="J82" s="38">
        <f t="shared" si="2"/>
        <v>822.7</v>
      </c>
    </row>
    <row r="83" ht="15.75" customHeight="1">
      <c r="A83" s="29" t="s">
        <v>447</v>
      </c>
      <c r="B83" s="30" t="s">
        <v>448</v>
      </c>
      <c r="C83" s="29" t="s">
        <v>449</v>
      </c>
      <c r="D83" s="30" t="s">
        <v>450</v>
      </c>
      <c r="E83" s="30" t="s">
        <v>451</v>
      </c>
      <c r="F83" s="32">
        <v>3.8</v>
      </c>
      <c r="G83" s="34">
        <v>226.07</v>
      </c>
      <c r="H83" s="35">
        <v>859.07</v>
      </c>
      <c r="I83" s="36">
        <f t="shared" si="1"/>
        <v>0</v>
      </c>
      <c r="J83" s="38">
        <f t="shared" si="2"/>
        <v>859.07</v>
      </c>
    </row>
    <row r="84" ht="15.75" customHeight="1">
      <c r="A84" s="29" t="s">
        <v>452</v>
      </c>
      <c r="B84" s="30" t="s">
        <v>453</v>
      </c>
      <c r="C84" s="29" t="s">
        <v>454</v>
      </c>
      <c r="D84" s="30" t="s">
        <v>455</v>
      </c>
      <c r="E84" s="30" t="s">
        <v>456</v>
      </c>
      <c r="F84" s="32">
        <v>45.2</v>
      </c>
      <c r="G84" s="34">
        <v>190.92</v>
      </c>
      <c r="H84" s="35">
        <v>8629.58</v>
      </c>
      <c r="I84" s="36">
        <f t="shared" si="1"/>
        <v>0</v>
      </c>
      <c r="J84" s="38">
        <f t="shared" si="2"/>
        <v>8629.58</v>
      </c>
    </row>
    <row r="85" ht="19.5" customHeight="1">
      <c r="A85" s="15" t="s">
        <v>457</v>
      </c>
      <c r="B85" s="17" t="s">
        <v>458</v>
      </c>
      <c r="C85" s="18"/>
      <c r="D85" s="18"/>
      <c r="E85" s="18"/>
      <c r="F85" s="18"/>
      <c r="G85" s="11"/>
      <c r="H85" s="20">
        <v>55144.1</v>
      </c>
      <c r="I85" s="23">
        <f t="shared" si="1"/>
        <v>0</v>
      </c>
      <c r="J85" s="26">
        <f t="shared" si="2"/>
        <v>55144.1</v>
      </c>
    </row>
    <row r="86" ht="15.75" customHeight="1">
      <c r="A86" s="29" t="s">
        <v>459</v>
      </c>
      <c r="B86" s="30" t="s">
        <v>461</v>
      </c>
      <c r="C86" s="29" t="s">
        <v>462</v>
      </c>
      <c r="D86" s="30" t="s">
        <v>464</v>
      </c>
      <c r="E86" s="30" t="s">
        <v>465</v>
      </c>
      <c r="F86" s="32">
        <v>12.6</v>
      </c>
      <c r="G86" s="34">
        <v>1009.25</v>
      </c>
      <c r="H86" s="35">
        <v>12716.55</v>
      </c>
      <c r="I86" s="36">
        <f t="shared" si="1"/>
        <v>0</v>
      </c>
      <c r="J86" s="59">
        <f t="shared" si="2"/>
        <v>12716.55</v>
      </c>
    </row>
    <row r="87" ht="15.75" customHeight="1">
      <c r="A87" s="29" t="s">
        <v>466</v>
      </c>
      <c r="B87" s="30" t="s">
        <v>467</v>
      </c>
      <c r="C87" s="29" t="s">
        <v>468</v>
      </c>
      <c r="D87" s="30" t="s">
        <v>469</v>
      </c>
      <c r="E87" s="30" t="s">
        <v>470</v>
      </c>
      <c r="F87" s="32">
        <v>48.4</v>
      </c>
      <c r="G87" s="34">
        <v>536.08</v>
      </c>
      <c r="H87" s="35">
        <v>25946.27</v>
      </c>
      <c r="I87" s="36">
        <f t="shared" si="1"/>
        <v>0</v>
      </c>
      <c r="J87" s="38">
        <f t="shared" si="2"/>
        <v>25946.27</v>
      </c>
    </row>
    <row r="88" ht="15.75" customHeight="1">
      <c r="A88" s="29" t="s">
        <v>471</v>
      </c>
      <c r="B88" s="30" t="s">
        <v>472</v>
      </c>
      <c r="C88" s="29" t="s">
        <v>473</v>
      </c>
      <c r="D88" s="30" t="s">
        <v>474</v>
      </c>
      <c r="E88" s="30" t="s">
        <v>475</v>
      </c>
      <c r="F88" s="32">
        <v>192.0</v>
      </c>
      <c r="G88" s="34">
        <v>38.6</v>
      </c>
      <c r="H88" s="35">
        <v>7411.2</v>
      </c>
      <c r="I88" s="36">
        <f t="shared" si="1"/>
        <v>0</v>
      </c>
      <c r="J88" s="38">
        <f t="shared" si="2"/>
        <v>7411.2</v>
      </c>
    </row>
    <row r="89" ht="15.75" customHeight="1">
      <c r="A89" s="29" t="s">
        <v>478</v>
      </c>
      <c r="B89" s="30" t="s">
        <v>479</v>
      </c>
      <c r="C89" s="29" t="s">
        <v>480</v>
      </c>
      <c r="D89" s="30" t="s">
        <v>481</v>
      </c>
      <c r="E89" s="30" t="s">
        <v>482</v>
      </c>
      <c r="F89" s="32">
        <v>192.0</v>
      </c>
      <c r="G89" s="34">
        <v>47.24</v>
      </c>
      <c r="H89" s="35">
        <v>9070.08</v>
      </c>
      <c r="I89" s="36">
        <f t="shared" si="1"/>
        <v>0</v>
      </c>
      <c r="J89" s="38">
        <f t="shared" si="2"/>
        <v>9070.08</v>
      </c>
    </row>
    <row r="90" ht="19.5" customHeight="1">
      <c r="A90" s="15" t="s">
        <v>483</v>
      </c>
      <c r="B90" s="17" t="s">
        <v>484</v>
      </c>
      <c r="C90" s="18"/>
      <c r="D90" s="18"/>
      <c r="E90" s="18"/>
      <c r="F90" s="18"/>
      <c r="G90" s="11"/>
      <c r="H90" s="20">
        <v>15916.94</v>
      </c>
      <c r="I90" s="23">
        <f t="shared" si="1"/>
        <v>0</v>
      </c>
      <c r="J90" s="26">
        <f t="shared" si="2"/>
        <v>15916.94</v>
      </c>
    </row>
    <row r="91" ht="15.75" customHeight="1">
      <c r="A91" s="29" t="s">
        <v>485</v>
      </c>
      <c r="B91" s="30" t="s">
        <v>486</v>
      </c>
      <c r="C91" s="29" t="s">
        <v>487</v>
      </c>
      <c r="D91" s="30" t="s">
        <v>488</v>
      </c>
      <c r="E91" s="30" t="s">
        <v>489</v>
      </c>
      <c r="F91" s="32">
        <v>2.0</v>
      </c>
      <c r="G91" s="34">
        <v>1494.86</v>
      </c>
      <c r="H91" s="35">
        <v>2989.72</v>
      </c>
      <c r="I91" s="36">
        <f t="shared" si="1"/>
        <v>0</v>
      </c>
      <c r="J91" s="38">
        <f t="shared" si="2"/>
        <v>2989.72</v>
      </c>
    </row>
    <row r="92" ht="15.75" customHeight="1">
      <c r="A92" s="29" t="s">
        <v>490</v>
      </c>
      <c r="B92" s="30" t="s">
        <v>492</v>
      </c>
      <c r="C92" s="29" t="s">
        <v>494</v>
      </c>
      <c r="D92" s="30" t="s">
        <v>495</v>
      </c>
      <c r="E92" s="30" t="s">
        <v>496</v>
      </c>
      <c r="F92" s="32">
        <v>3.78</v>
      </c>
      <c r="G92" s="34">
        <v>880.04</v>
      </c>
      <c r="H92" s="35">
        <v>3326.55</v>
      </c>
      <c r="I92" s="36">
        <f t="shared" si="1"/>
        <v>0</v>
      </c>
      <c r="J92" s="38">
        <f t="shared" si="2"/>
        <v>3326.55</v>
      </c>
    </row>
    <row r="93" ht="15.75" customHeight="1">
      <c r="A93" s="29" t="s">
        <v>497</v>
      </c>
      <c r="B93" s="30" t="s">
        <v>498</v>
      </c>
      <c r="C93" s="29" t="s">
        <v>499</v>
      </c>
      <c r="D93" s="30" t="s">
        <v>500</v>
      </c>
      <c r="E93" s="30" t="s">
        <v>501</v>
      </c>
      <c r="F93" s="32">
        <v>16.2</v>
      </c>
      <c r="G93" s="34">
        <v>38.6</v>
      </c>
      <c r="H93" s="35">
        <v>625.32</v>
      </c>
      <c r="I93" s="36">
        <f t="shared" si="1"/>
        <v>0</v>
      </c>
      <c r="J93" s="38">
        <f t="shared" si="2"/>
        <v>625.32</v>
      </c>
    </row>
    <row r="94" ht="15.75" customHeight="1">
      <c r="A94" s="29" t="s">
        <v>502</v>
      </c>
      <c r="B94" s="30" t="s">
        <v>503</v>
      </c>
      <c r="C94" s="29" t="s">
        <v>504</v>
      </c>
      <c r="D94" s="30" t="s">
        <v>505</v>
      </c>
      <c r="E94" s="30" t="s">
        <v>506</v>
      </c>
      <c r="F94" s="32">
        <v>5.0</v>
      </c>
      <c r="G94" s="34">
        <v>1578.16</v>
      </c>
      <c r="H94" s="35">
        <v>7890.8</v>
      </c>
      <c r="I94" s="36">
        <f t="shared" si="1"/>
        <v>0</v>
      </c>
      <c r="J94" s="38">
        <f t="shared" si="2"/>
        <v>7890.8</v>
      </c>
    </row>
    <row r="95" ht="15.75" customHeight="1">
      <c r="A95" s="29" t="s">
        <v>507</v>
      </c>
      <c r="B95" s="30" t="s">
        <v>508</v>
      </c>
      <c r="C95" s="29" t="s">
        <v>509</v>
      </c>
      <c r="D95" s="30" t="s">
        <v>510</v>
      </c>
      <c r="E95" s="30" t="s">
        <v>511</v>
      </c>
      <c r="F95" s="32">
        <v>1.43</v>
      </c>
      <c r="G95" s="34">
        <v>223.26</v>
      </c>
      <c r="H95" s="35">
        <v>319.26</v>
      </c>
      <c r="I95" s="36">
        <f t="shared" si="1"/>
        <v>0</v>
      </c>
      <c r="J95" s="38">
        <f t="shared" si="2"/>
        <v>319.26</v>
      </c>
    </row>
    <row r="96" ht="15.75" customHeight="1">
      <c r="A96" s="29" t="s">
        <v>512</v>
      </c>
      <c r="B96" s="30" t="s">
        <v>513</v>
      </c>
      <c r="C96" s="29" t="s">
        <v>514</v>
      </c>
      <c r="D96" s="30" t="s">
        <v>515</v>
      </c>
      <c r="E96" s="30" t="s">
        <v>516</v>
      </c>
      <c r="F96" s="32">
        <v>16.2</v>
      </c>
      <c r="G96" s="34">
        <v>47.24</v>
      </c>
      <c r="H96" s="35">
        <v>765.29</v>
      </c>
      <c r="I96" s="36">
        <f t="shared" si="1"/>
        <v>0</v>
      </c>
      <c r="J96" s="38">
        <f t="shared" si="2"/>
        <v>765.29</v>
      </c>
    </row>
    <row r="97" ht="19.5" customHeight="1">
      <c r="A97" s="15" t="s">
        <v>518</v>
      </c>
      <c r="B97" s="17" t="s">
        <v>519</v>
      </c>
      <c r="C97" s="18"/>
      <c r="D97" s="18"/>
      <c r="E97" s="18"/>
      <c r="F97" s="18"/>
      <c r="G97" s="11"/>
      <c r="H97" s="20">
        <v>52503.82</v>
      </c>
      <c r="I97" s="23">
        <f t="shared" si="1"/>
        <v>0</v>
      </c>
      <c r="J97" s="26">
        <f t="shared" si="2"/>
        <v>52503.82</v>
      </c>
    </row>
    <row r="98" ht="19.5" customHeight="1">
      <c r="A98" s="15" t="s">
        <v>521</v>
      </c>
      <c r="B98" s="17" t="s">
        <v>522</v>
      </c>
      <c r="C98" s="18"/>
      <c r="D98" s="18"/>
      <c r="E98" s="18"/>
      <c r="F98" s="18"/>
      <c r="G98" s="11"/>
      <c r="H98" s="20">
        <v>16924.36</v>
      </c>
      <c r="I98" s="23">
        <f t="shared" si="1"/>
        <v>0</v>
      </c>
      <c r="J98" s="26">
        <f t="shared" si="2"/>
        <v>16924.36</v>
      </c>
    </row>
    <row r="99" ht="15.75" customHeight="1">
      <c r="A99" s="29" t="s">
        <v>523</v>
      </c>
      <c r="B99" s="30" t="s">
        <v>524</v>
      </c>
      <c r="C99" s="29" t="s">
        <v>525</v>
      </c>
      <c r="D99" s="30" t="s">
        <v>526</v>
      </c>
      <c r="E99" s="30" t="s">
        <v>527</v>
      </c>
      <c r="F99" s="32">
        <v>306.99</v>
      </c>
      <c r="G99" s="34">
        <v>28.6</v>
      </c>
      <c r="H99" s="35">
        <v>8779.91</v>
      </c>
      <c r="I99" s="36">
        <f t="shared" si="1"/>
        <v>0</v>
      </c>
      <c r="J99" s="38">
        <f t="shared" si="2"/>
        <v>8779.91</v>
      </c>
    </row>
    <row r="100" ht="15.75" customHeight="1">
      <c r="A100" s="29" t="s">
        <v>528</v>
      </c>
      <c r="B100" s="30" t="s">
        <v>529</v>
      </c>
      <c r="C100" s="29" t="s">
        <v>530</v>
      </c>
      <c r="D100" s="30" t="s">
        <v>531</v>
      </c>
      <c r="E100" s="30" t="s">
        <v>532</v>
      </c>
      <c r="F100" s="32">
        <v>306.99</v>
      </c>
      <c r="G100" s="34">
        <v>6.19</v>
      </c>
      <c r="H100" s="35">
        <v>1900.27</v>
      </c>
      <c r="I100" s="36">
        <f t="shared" si="1"/>
        <v>0</v>
      </c>
      <c r="J100" s="38">
        <f t="shared" si="2"/>
        <v>1900.27</v>
      </c>
    </row>
    <row r="101" ht="15.75" customHeight="1">
      <c r="A101" s="29" t="s">
        <v>535</v>
      </c>
      <c r="B101" s="30" t="s">
        <v>536</v>
      </c>
      <c r="C101" s="29" t="s">
        <v>537</v>
      </c>
      <c r="D101" s="30" t="s">
        <v>538</v>
      </c>
      <c r="E101" s="30" t="s">
        <v>539</v>
      </c>
      <c r="F101" s="32">
        <v>306.99</v>
      </c>
      <c r="G101" s="34">
        <v>20.34</v>
      </c>
      <c r="H101" s="35">
        <v>6244.18</v>
      </c>
      <c r="I101" s="36">
        <f t="shared" si="1"/>
        <v>0</v>
      </c>
      <c r="J101" s="38">
        <f t="shared" si="2"/>
        <v>6244.18</v>
      </c>
    </row>
    <row r="102" ht="19.5" customHeight="1">
      <c r="A102" s="15" t="s">
        <v>540</v>
      </c>
      <c r="B102" s="17" t="s">
        <v>541</v>
      </c>
      <c r="C102" s="18"/>
      <c r="D102" s="18"/>
      <c r="E102" s="18"/>
      <c r="F102" s="18"/>
      <c r="G102" s="11"/>
      <c r="H102" s="20">
        <v>20666.68</v>
      </c>
      <c r="I102" s="23">
        <f t="shared" si="1"/>
        <v>0</v>
      </c>
      <c r="J102" s="26">
        <f t="shared" si="2"/>
        <v>20666.68</v>
      </c>
    </row>
    <row r="103" ht="15.75" customHeight="1">
      <c r="A103" s="29" t="s">
        <v>542</v>
      </c>
      <c r="B103" s="30" t="s">
        <v>543</v>
      </c>
      <c r="C103" s="29" t="s">
        <v>544</v>
      </c>
      <c r="D103" s="30" t="s">
        <v>545</v>
      </c>
      <c r="E103" s="30" t="s">
        <v>546</v>
      </c>
      <c r="F103" s="32">
        <v>542.29</v>
      </c>
      <c r="G103" s="34">
        <v>15.95</v>
      </c>
      <c r="H103" s="35">
        <v>8649.53</v>
      </c>
      <c r="I103" s="36">
        <f t="shared" si="1"/>
        <v>0</v>
      </c>
      <c r="J103" s="38">
        <f t="shared" si="2"/>
        <v>8649.53</v>
      </c>
    </row>
    <row r="104" ht="15.75" customHeight="1">
      <c r="A104" s="29" t="s">
        <v>548</v>
      </c>
      <c r="B104" s="30" t="s">
        <v>550</v>
      </c>
      <c r="C104" s="29" t="s">
        <v>551</v>
      </c>
      <c r="D104" s="30" t="s">
        <v>552</v>
      </c>
      <c r="E104" s="30" t="s">
        <v>553</v>
      </c>
      <c r="F104" s="32">
        <v>542.29</v>
      </c>
      <c r="G104" s="34">
        <v>4.93</v>
      </c>
      <c r="H104" s="35">
        <v>2673.49</v>
      </c>
      <c r="I104" s="36">
        <f t="shared" si="1"/>
        <v>0</v>
      </c>
      <c r="J104" s="38">
        <f t="shared" si="2"/>
        <v>2673.49</v>
      </c>
    </row>
    <row r="105" ht="15.75" customHeight="1">
      <c r="A105" s="29" t="s">
        <v>554</v>
      </c>
      <c r="B105" s="30" t="s">
        <v>555</v>
      </c>
      <c r="C105" s="29" t="s">
        <v>556</v>
      </c>
      <c r="D105" s="30" t="s">
        <v>557</v>
      </c>
      <c r="E105" s="30" t="s">
        <v>558</v>
      </c>
      <c r="F105" s="32">
        <v>542.29</v>
      </c>
      <c r="G105" s="34">
        <v>17.23</v>
      </c>
      <c r="H105" s="35">
        <v>9343.66</v>
      </c>
      <c r="I105" s="36">
        <f t="shared" si="1"/>
        <v>0</v>
      </c>
      <c r="J105" s="38">
        <f t="shared" si="2"/>
        <v>9343.66</v>
      </c>
    </row>
    <row r="106" ht="19.5" customHeight="1">
      <c r="A106" s="15" t="s">
        <v>559</v>
      </c>
      <c r="B106" s="17" t="s">
        <v>560</v>
      </c>
      <c r="C106" s="18"/>
      <c r="D106" s="18"/>
      <c r="E106" s="18"/>
      <c r="F106" s="18"/>
      <c r="G106" s="11"/>
      <c r="H106" s="20">
        <v>13244.68</v>
      </c>
      <c r="I106" s="23">
        <f t="shared" si="1"/>
        <v>0</v>
      </c>
      <c r="J106" s="26">
        <f t="shared" si="2"/>
        <v>13244.68</v>
      </c>
    </row>
    <row r="107" ht="15.75" customHeight="1">
      <c r="A107" s="29" t="s">
        <v>561</v>
      </c>
      <c r="B107" s="30" t="s">
        <v>562</v>
      </c>
      <c r="C107" s="29" t="s">
        <v>563</v>
      </c>
      <c r="D107" s="30" t="s">
        <v>564</v>
      </c>
      <c r="E107" s="30" t="s">
        <v>566</v>
      </c>
      <c r="F107" s="32">
        <v>503.6</v>
      </c>
      <c r="G107" s="34">
        <v>5.44</v>
      </c>
      <c r="H107" s="35">
        <v>2739.58</v>
      </c>
      <c r="I107" s="36">
        <f t="shared" si="1"/>
        <v>0</v>
      </c>
      <c r="J107" s="38">
        <f t="shared" si="2"/>
        <v>2739.58</v>
      </c>
    </row>
    <row r="108" ht="15.75" customHeight="1">
      <c r="A108" s="29" t="s">
        <v>568</v>
      </c>
      <c r="B108" s="30" t="s">
        <v>569</v>
      </c>
      <c r="C108" s="29" t="s">
        <v>570</v>
      </c>
      <c r="D108" s="30" t="s">
        <v>571</v>
      </c>
      <c r="E108" s="30" t="s">
        <v>572</v>
      </c>
      <c r="F108" s="32">
        <v>503.6</v>
      </c>
      <c r="G108" s="34">
        <v>20.86</v>
      </c>
      <c r="H108" s="35">
        <v>10505.1</v>
      </c>
      <c r="I108" s="36">
        <f t="shared" si="1"/>
        <v>0</v>
      </c>
      <c r="J108" s="38">
        <f t="shared" si="2"/>
        <v>10505.1</v>
      </c>
    </row>
    <row r="109" ht="19.5" customHeight="1">
      <c r="A109" s="15" t="s">
        <v>573</v>
      </c>
      <c r="B109" s="17" t="s">
        <v>574</v>
      </c>
      <c r="C109" s="18"/>
      <c r="D109" s="18"/>
      <c r="E109" s="18"/>
      <c r="F109" s="18"/>
      <c r="G109" s="11"/>
      <c r="H109" s="20">
        <v>1668.1</v>
      </c>
      <c r="I109" s="23">
        <f t="shared" si="1"/>
        <v>0</v>
      </c>
      <c r="J109" s="26">
        <f t="shared" si="2"/>
        <v>1668.1</v>
      </c>
    </row>
    <row r="110" ht="15.75" customHeight="1">
      <c r="A110" s="29" t="s">
        <v>575</v>
      </c>
      <c r="B110" s="30" t="s">
        <v>576</v>
      </c>
      <c r="C110" s="29" t="s">
        <v>577</v>
      </c>
      <c r="D110" s="30" t="s">
        <v>578</v>
      </c>
      <c r="E110" s="30" t="s">
        <v>579</v>
      </c>
      <c r="F110" s="32">
        <v>27.27</v>
      </c>
      <c r="G110" s="34">
        <v>38.71</v>
      </c>
      <c r="H110" s="35">
        <v>1055.62</v>
      </c>
      <c r="I110" s="36">
        <f t="shared" si="1"/>
        <v>0</v>
      </c>
      <c r="J110" s="38">
        <f t="shared" si="2"/>
        <v>1055.62</v>
      </c>
    </row>
    <row r="111" ht="15.75" customHeight="1">
      <c r="A111" s="29" t="s">
        <v>582</v>
      </c>
      <c r="B111" s="30" t="s">
        <v>583</v>
      </c>
      <c r="C111" s="29" t="s">
        <v>584</v>
      </c>
      <c r="D111" s="30" t="s">
        <v>585</v>
      </c>
      <c r="E111" s="30" t="s">
        <v>586</v>
      </c>
      <c r="F111" s="32">
        <v>27.27</v>
      </c>
      <c r="G111" s="34">
        <v>22.46</v>
      </c>
      <c r="H111" s="35">
        <v>612.48</v>
      </c>
      <c r="I111" s="36">
        <f t="shared" si="1"/>
        <v>0</v>
      </c>
      <c r="J111" s="38">
        <f t="shared" si="2"/>
        <v>612.48</v>
      </c>
    </row>
    <row r="112" ht="19.5" customHeight="1">
      <c r="A112" s="15" t="s">
        <v>587</v>
      </c>
      <c r="B112" s="17" t="s">
        <v>588</v>
      </c>
      <c r="C112" s="18"/>
      <c r="D112" s="18"/>
      <c r="E112" s="18"/>
      <c r="F112" s="18"/>
      <c r="G112" s="11"/>
      <c r="H112" s="20">
        <v>238401.81</v>
      </c>
      <c r="I112" s="23">
        <f t="shared" si="1"/>
        <v>0</v>
      </c>
      <c r="J112" s="26">
        <f t="shared" si="2"/>
        <v>238401.81</v>
      </c>
    </row>
    <row r="113" ht="19.5" customHeight="1">
      <c r="A113" s="15" t="s">
        <v>589</v>
      </c>
      <c r="B113" s="17" t="s">
        <v>590</v>
      </c>
      <c r="C113" s="18"/>
      <c r="D113" s="18"/>
      <c r="E113" s="18"/>
      <c r="F113" s="18"/>
      <c r="G113" s="11"/>
      <c r="H113" s="20">
        <v>81429.61</v>
      </c>
      <c r="I113" s="23">
        <f t="shared" si="1"/>
        <v>0</v>
      </c>
      <c r="J113" s="26">
        <f t="shared" si="2"/>
        <v>81429.61</v>
      </c>
    </row>
    <row r="114" ht="15.75" customHeight="1">
      <c r="A114" s="29" t="s">
        <v>593</v>
      </c>
      <c r="B114" s="30" t="s">
        <v>594</v>
      </c>
      <c r="C114" s="29" t="s">
        <v>595</v>
      </c>
      <c r="D114" s="30" t="s">
        <v>596</v>
      </c>
      <c r="E114" s="30" t="s">
        <v>597</v>
      </c>
      <c r="F114" s="32">
        <v>200.0</v>
      </c>
      <c r="G114" s="34">
        <v>6.36</v>
      </c>
      <c r="H114" s="35">
        <v>1272.0</v>
      </c>
      <c r="I114" s="36">
        <f t="shared" si="1"/>
        <v>0</v>
      </c>
      <c r="J114" s="38">
        <f t="shared" si="2"/>
        <v>1272</v>
      </c>
    </row>
    <row r="115" ht="15.75" customHeight="1">
      <c r="A115" s="29" t="s">
        <v>598</v>
      </c>
      <c r="B115" s="30" t="s">
        <v>599</v>
      </c>
      <c r="C115" s="29" t="s">
        <v>600</v>
      </c>
      <c r="D115" s="30" t="s">
        <v>601</v>
      </c>
      <c r="E115" s="30" t="s">
        <v>602</v>
      </c>
      <c r="F115" s="32">
        <v>3.0</v>
      </c>
      <c r="G115" s="34">
        <v>83.69</v>
      </c>
      <c r="H115" s="35">
        <v>251.07</v>
      </c>
      <c r="I115" s="36">
        <f t="shared" si="1"/>
        <v>0</v>
      </c>
      <c r="J115" s="38">
        <f t="shared" si="2"/>
        <v>251.07</v>
      </c>
    </row>
    <row r="116" ht="15.75" customHeight="1">
      <c r="A116" s="29" t="s">
        <v>603</v>
      </c>
      <c r="B116" s="30" t="s">
        <v>604</v>
      </c>
      <c r="C116" s="29" t="s">
        <v>605</v>
      </c>
      <c r="D116" s="30" t="s">
        <v>606</v>
      </c>
      <c r="E116" s="30" t="s">
        <v>607</v>
      </c>
      <c r="F116" s="32">
        <v>6.0</v>
      </c>
      <c r="G116" s="34">
        <v>288.23</v>
      </c>
      <c r="H116" s="35">
        <v>1729.38</v>
      </c>
      <c r="I116" s="36">
        <f t="shared" si="1"/>
        <v>0</v>
      </c>
      <c r="J116" s="38">
        <f t="shared" si="2"/>
        <v>1729.38</v>
      </c>
    </row>
    <row r="117" ht="15.75" customHeight="1">
      <c r="A117" s="29" t="s">
        <v>608</v>
      </c>
      <c r="B117" s="30" t="s">
        <v>609</v>
      </c>
      <c r="C117" s="29" t="s">
        <v>610</v>
      </c>
      <c r="D117" s="30" t="s">
        <v>611</v>
      </c>
      <c r="E117" s="30" t="s">
        <v>612</v>
      </c>
      <c r="F117" s="32">
        <v>480.0</v>
      </c>
      <c r="G117" s="34">
        <v>106.07</v>
      </c>
      <c r="H117" s="35">
        <v>50913.6</v>
      </c>
      <c r="I117" s="36">
        <f t="shared" si="1"/>
        <v>0</v>
      </c>
      <c r="J117" s="38">
        <f t="shared" si="2"/>
        <v>50913.6</v>
      </c>
    </row>
    <row r="118" ht="15.75" customHeight="1">
      <c r="A118" s="29" t="s">
        <v>615</v>
      </c>
      <c r="B118" s="30" t="s">
        <v>616</v>
      </c>
      <c r="C118" s="29" t="s">
        <v>617</v>
      </c>
      <c r="D118" s="30" t="s">
        <v>618</v>
      </c>
      <c r="E118" s="30" t="s">
        <v>619</v>
      </c>
      <c r="F118" s="32">
        <v>240.0</v>
      </c>
      <c r="G118" s="34">
        <v>29.58</v>
      </c>
      <c r="H118" s="35">
        <v>7099.2</v>
      </c>
      <c r="I118" s="36">
        <f t="shared" si="1"/>
        <v>0</v>
      </c>
      <c r="J118" s="38">
        <f t="shared" si="2"/>
        <v>7099.2</v>
      </c>
    </row>
    <row r="119" ht="15.75" customHeight="1">
      <c r="A119" s="29" t="s">
        <v>620</v>
      </c>
      <c r="B119" s="30" t="s">
        <v>621</v>
      </c>
      <c r="C119" s="29" t="s">
        <v>622</v>
      </c>
      <c r="D119" s="30" t="s">
        <v>623</v>
      </c>
      <c r="E119" s="30" t="s">
        <v>624</v>
      </c>
      <c r="F119" s="32">
        <v>1.0</v>
      </c>
      <c r="G119" s="34">
        <v>1093.02</v>
      </c>
      <c r="H119" s="35">
        <v>1093.02</v>
      </c>
      <c r="I119" s="36">
        <f t="shared" si="1"/>
        <v>0</v>
      </c>
      <c r="J119" s="38">
        <f t="shared" si="2"/>
        <v>1093.02</v>
      </c>
    </row>
    <row r="120" ht="15.75" customHeight="1">
      <c r="A120" s="29" t="s">
        <v>625</v>
      </c>
      <c r="B120" s="30" t="s">
        <v>626</v>
      </c>
      <c r="C120" s="29" t="s">
        <v>627</v>
      </c>
      <c r="D120" s="30" t="s">
        <v>628</v>
      </c>
      <c r="E120" s="30" t="s">
        <v>629</v>
      </c>
      <c r="F120" s="32">
        <v>150.0</v>
      </c>
      <c r="G120" s="34">
        <v>49.05</v>
      </c>
      <c r="H120" s="35">
        <v>7357.5</v>
      </c>
      <c r="I120" s="36">
        <f t="shared" si="1"/>
        <v>0</v>
      </c>
      <c r="J120" s="38">
        <f t="shared" si="2"/>
        <v>7357.5</v>
      </c>
    </row>
    <row r="121" ht="15.75" customHeight="1">
      <c r="A121" s="29" t="s">
        <v>630</v>
      </c>
      <c r="B121" s="30" t="s">
        <v>631</v>
      </c>
      <c r="C121" s="29" t="s">
        <v>632</v>
      </c>
      <c r="D121" s="30" t="s">
        <v>633</v>
      </c>
      <c r="E121" s="30" t="s">
        <v>634</v>
      </c>
      <c r="F121" s="32">
        <v>40.0</v>
      </c>
      <c r="G121" s="34">
        <v>27.31</v>
      </c>
      <c r="H121" s="35">
        <v>1092.4</v>
      </c>
      <c r="I121" s="36">
        <f t="shared" si="1"/>
        <v>0</v>
      </c>
      <c r="J121" s="38">
        <f t="shared" si="2"/>
        <v>1092.4</v>
      </c>
    </row>
    <row r="122" ht="15.75" customHeight="1">
      <c r="A122" s="29" t="s">
        <v>635</v>
      </c>
      <c r="B122" s="30" t="s">
        <v>636</v>
      </c>
      <c r="C122" s="29" t="s">
        <v>637</v>
      </c>
      <c r="D122" s="30" t="s">
        <v>638</v>
      </c>
      <c r="E122" s="30" t="s">
        <v>639</v>
      </c>
      <c r="F122" s="32">
        <v>100.0</v>
      </c>
      <c r="G122" s="34">
        <v>44.47</v>
      </c>
      <c r="H122" s="35">
        <v>4447.0</v>
      </c>
      <c r="I122" s="36">
        <f t="shared" si="1"/>
        <v>0</v>
      </c>
      <c r="J122" s="38">
        <f t="shared" si="2"/>
        <v>4447</v>
      </c>
    </row>
    <row r="123" ht="15.75" customHeight="1">
      <c r="A123" s="29" t="s">
        <v>640</v>
      </c>
      <c r="B123" s="30" t="s">
        <v>641</v>
      </c>
      <c r="C123" s="29" t="s">
        <v>642</v>
      </c>
      <c r="D123" s="30" t="s">
        <v>643</v>
      </c>
      <c r="E123" s="30" t="s">
        <v>644</v>
      </c>
      <c r="F123" s="32">
        <v>50.0</v>
      </c>
      <c r="G123" s="34">
        <v>61.29</v>
      </c>
      <c r="H123" s="35">
        <v>3064.5</v>
      </c>
      <c r="I123" s="36">
        <f t="shared" si="1"/>
        <v>0</v>
      </c>
      <c r="J123" s="38">
        <f t="shared" si="2"/>
        <v>3064.5</v>
      </c>
    </row>
    <row r="124" ht="15.75" customHeight="1">
      <c r="A124" s="29" t="s">
        <v>645</v>
      </c>
      <c r="B124" s="30" t="s">
        <v>646</v>
      </c>
      <c r="C124" s="29" t="s">
        <v>647</v>
      </c>
      <c r="D124" s="30" t="s">
        <v>648</v>
      </c>
      <c r="E124" s="30" t="s">
        <v>649</v>
      </c>
      <c r="F124" s="32">
        <v>1.0</v>
      </c>
      <c r="G124" s="34">
        <v>3109.94</v>
      </c>
      <c r="H124" s="35">
        <v>3109.94</v>
      </c>
      <c r="I124" s="36">
        <f t="shared" si="1"/>
        <v>0</v>
      </c>
      <c r="J124" s="38">
        <f t="shared" si="2"/>
        <v>3109.94</v>
      </c>
    </row>
    <row r="125" ht="19.5" customHeight="1">
      <c r="A125" s="15" t="s">
        <v>650</v>
      </c>
      <c r="B125" s="17" t="s">
        <v>651</v>
      </c>
      <c r="C125" s="18"/>
      <c r="D125" s="18"/>
      <c r="E125" s="18"/>
      <c r="F125" s="18"/>
      <c r="G125" s="11"/>
      <c r="H125" s="20">
        <v>8025.1</v>
      </c>
      <c r="I125" s="23">
        <f t="shared" si="1"/>
        <v>0</v>
      </c>
      <c r="J125" s="26">
        <f t="shared" si="2"/>
        <v>8025.1</v>
      </c>
    </row>
    <row r="126" ht="19.5" customHeight="1">
      <c r="A126" s="15" t="s">
        <v>652</v>
      </c>
      <c r="B126" s="17" t="s">
        <v>653</v>
      </c>
      <c r="C126" s="18"/>
      <c r="D126" s="18"/>
      <c r="E126" s="18"/>
      <c r="F126" s="18"/>
      <c r="G126" s="11"/>
      <c r="H126" s="20">
        <v>2972.3</v>
      </c>
      <c r="I126" s="23">
        <f t="shared" si="1"/>
        <v>0</v>
      </c>
      <c r="J126" s="26">
        <f t="shared" si="2"/>
        <v>2972.3</v>
      </c>
    </row>
    <row r="127" ht="15.75" customHeight="1">
      <c r="A127" s="29" t="s">
        <v>654</v>
      </c>
      <c r="B127" s="30" t="s">
        <v>655</v>
      </c>
      <c r="C127" s="29" t="s">
        <v>656</v>
      </c>
      <c r="D127" s="30" t="s">
        <v>657</v>
      </c>
      <c r="E127" s="30" t="s">
        <v>658</v>
      </c>
      <c r="F127" s="32">
        <v>1.0</v>
      </c>
      <c r="G127" s="34">
        <v>677.21</v>
      </c>
      <c r="H127" s="35">
        <v>677.21</v>
      </c>
      <c r="I127" s="36">
        <f t="shared" si="1"/>
        <v>0</v>
      </c>
      <c r="J127" s="38">
        <f t="shared" si="2"/>
        <v>677.21</v>
      </c>
    </row>
    <row r="128" ht="15.75" customHeight="1">
      <c r="A128" s="29" t="s">
        <v>659</v>
      </c>
      <c r="B128" s="30" t="s">
        <v>660</v>
      </c>
      <c r="C128" s="29" t="s">
        <v>661</v>
      </c>
      <c r="D128" s="30" t="s">
        <v>662</v>
      </c>
      <c r="E128" s="30" t="s">
        <v>663</v>
      </c>
      <c r="F128" s="32">
        <v>4.0</v>
      </c>
      <c r="G128" s="34">
        <v>81.82</v>
      </c>
      <c r="H128" s="35">
        <v>327.28</v>
      </c>
      <c r="I128" s="36">
        <f t="shared" si="1"/>
        <v>0</v>
      </c>
      <c r="J128" s="38">
        <f t="shared" si="2"/>
        <v>327.28</v>
      </c>
    </row>
    <row r="129" ht="15.75" customHeight="1">
      <c r="A129" s="29" t="s">
        <v>664</v>
      </c>
      <c r="B129" s="30" t="s">
        <v>665</v>
      </c>
      <c r="C129" s="29" t="s">
        <v>666</v>
      </c>
      <c r="D129" s="30" t="s">
        <v>667</v>
      </c>
      <c r="E129" s="30" t="s">
        <v>668</v>
      </c>
      <c r="F129" s="32">
        <v>1.0</v>
      </c>
      <c r="G129" s="34">
        <v>928.45</v>
      </c>
      <c r="H129" s="35">
        <v>928.45</v>
      </c>
      <c r="I129" s="36">
        <f t="shared" si="1"/>
        <v>0</v>
      </c>
      <c r="J129" s="38">
        <f t="shared" si="2"/>
        <v>928.45</v>
      </c>
    </row>
    <row r="130" ht="15.75" customHeight="1">
      <c r="A130" s="29" t="s">
        <v>669</v>
      </c>
      <c r="B130" s="30" t="s">
        <v>670</v>
      </c>
      <c r="C130" s="29" t="s">
        <v>671</v>
      </c>
      <c r="D130" s="30" t="s">
        <v>672</v>
      </c>
      <c r="E130" s="30" t="s">
        <v>673</v>
      </c>
      <c r="F130" s="32">
        <v>1.0</v>
      </c>
      <c r="G130" s="34">
        <v>43.32</v>
      </c>
      <c r="H130" s="35">
        <v>43.32</v>
      </c>
      <c r="I130" s="36">
        <f t="shared" si="1"/>
        <v>0</v>
      </c>
      <c r="J130" s="38">
        <f t="shared" si="2"/>
        <v>43.32</v>
      </c>
    </row>
    <row r="131" ht="15.75" customHeight="1">
      <c r="A131" s="29" t="s">
        <v>674</v>
      </c>
      <c r="B131" s="30" t="s">
        <v>675</v>
      </c>
      <c r="C131" s="29" t="s">
        <v>676</v>
      </c>
      <c r="D131" s="30" t="s">
        <v>677</v>
      </c>
      <c r="E131" s="30" t="s">
        <v>678</v>
      </c>
      <c r="F131" s="32">
        <v>4.0</v>
      </c>
      <c r="G131" s="34">
        <v>104.72</v>
      </c>
      <c r="H131" s="35">
        <v>418.88</v>
      </c>
      <c r="I131" s="36">
        <f t="shared" si="1"/>
        <v>0</v>
      </c>
      <c r="J131" s="38">
        <f t="shared" si="2"/>
        <v>418.88</v>
      </c>
    </row>
    <row r="132" ht="15.75" customHeight="1">
      <c r="A132" s="29" t="s">
        <v>679</v>
      </c>
      <c r="B132" s="30" t="s">
        <v>680</v>
      </c>
      <c r="C132" s="29" t="s">
        <v>681</v>
      </c>
      <c r="D132" s="30" t="s">
        <v>682</v>
      </c>
      <c r="E132" s="30" t="s">
        <v>683</v>
      </c>
      <c r="F132" s="32">
        <v>4.0</v>
      </c>
      <c r="G132" s="34">
        <v>85.98</v>
      </c>
      <c r="H132" s="35">
        <v>343.92</v>
      </c>
      <c r="I132" s="36">
        <f t="shared" si="1"/>
        <v>0</v>
      </c>
      <c r="J132" s="38">
        <f t="shared" si="2"/>
        <v>343.92</v>
      </c>
    </row>
    <row r="133" ht="15.75" customHeight="1">
      <c r="A133" s="29" t="s">
        <v>684</v>
      </c>
      <c r="B133" s="30" t="s">
        <v>685</v>
      </c>
      <c r="C133" s="29" t="s">
        <v>686</v>
      </c>
      <c r="D133" s="30" t="s">
        <v>687</v>
      </c>
      <c r="E133" s="30" t="s">
        <v>688</v>
      </c>
      <c r="F133" s="32">
        <v>2.0</v>
      </c>
      <c r="G133" s="34">
        <v>116.62</v>
      </c>
      <c r="H133" s="35">
        <v>233.24</v>
      </c>
      <c r="I133" s="36">
        <f t="shared" si="1"/>
        <v>0</v>
      </c>
      <c r="J133" s="38">
        <f t="shared" si="2"/>
        <v>233.24</v>
      </c>
    </row>
    <row r="134" ht="19.5" customHeight="1">
      <c r="A134" s="15" t="s">
        <v>689</v>
      </c>
      <c r="B134" s="17" t="s">
        <v>690</v>
      </c>
      <c r="C134" s="18"/>
      <c r="D134" s="18"/>
      <c r="E134" s="18"/>
      <c r="F134" s="18"/>
      <c r="G134" s="11"/>
      <c r="H134" s="20">
        <v>5052.8</v>
      </c>
      <c r="I134" s="23">
        <f t="shared" si="1"/>
        <v>0</v>
      </c>
      <c r="J134" s="26">
        <f t="shared" si="2"/>
        <v>5052.8</v>
      </c>
    </row>
    <row r="135" ht="15.75" customHeight="1">
      <c r="A135" s="29" t="s">
        <v>691</v>
      </c>
      <c r="B135" s="30" t="s">
        <v>692</v>
      </c>
      <c r="C135" s="29" t="s">
        <v>693</v>
      </c>
      <c r="D135" s="30" t="s">
        <v>694</v>
      </c>
      <c r="E135" s="30" t="s">
        <v>695</v>
      </c>
      <c r="F135" s="32">
        <v>30.0</v>
      </c>
      <c r="G135" s="34">
        <v>3.04</v>
      </c>
      <c r="H135" s="35">
        <v>91.2</v>
      </c>
      <c r="I135" s="36">
        <f t="shared" si="1"/>
        <v>0</v>
      </c>
      <c r="J135" s="38">
        <f t="shared" si="2"/>
        <v>91.2</v>
      </c>
    </row>
    <row r="136" ht="15.75" customHeight="1">
      <c r="A136" s="29" t="s">
        <v>696</v>
      </c>
      <c r="B136" s="30" t="s">
        <v>697</v>
      </c>
      <c r="C136" s="29" t="s">
        <v>698</v>
      </c>
      <c r="D136" s="30" t="s">
        <v>699</v>
      </c>
      <c r="E136" s="30" t="s">
        <v>700</v>
      </c>
      <c r="F136" s="32">
        <v>20.0</v>
      </c>
      <c r="G136" s="34">
        <v>2.76</v>
      </c>
      <c r="H136" s="35">
        <v>55.2</v>
      </c>
      <c r="I136" s="36">
        <f t="shared" si="1"/>
        <v>0</v>
      </c>
      <c r="J136" s="38">
        <f t="shared" si="2"/>
        <v>55.2</v>
      </c>
    </row>
    <row r="137" ht="15.75" customHeight="1">
      <c r="A137" s="29" t="s">
        <v>701</v>
      </c>
      <c r="B137" s="30" t="s">
        <v>702</v>
      </c>
      <c r="C137" s="29" t="s">
        <v>703</v>
      </c>
      <c r="D137" s="30" t="s">
        <v>704</v>
      </c>
      <c r="E137" s="30" t="s">
        <v>705</v>
      </c>
      <c r="F137" s="32">
        <v>60.0</v>
      </c>
      <c r="G137" s="34">
        <v>2.42</v>
      </c>
      <c r="H137" s="35">
        <v>145.2</v>
      </c>
      <c r="I137" s="36">
        <f t="shared" si="1"/>
        <v>0</v>
      </c>
      <c r="J137" s="38">
        <f t="shared" si="2"/>
        <v>145.2</v>
      </c>
    </row>
    <row r="138" ht="15.75" customHeight="1">
      <c r="A138" s="29" t="s">
        <v>706</v>
      </c>
      <c r="B138" s="30" t="s">
        <v>707</v>
      </c>
      <c r="C138" s="29" t="s">
        <v>708</v>
      </c>
      <c r="D138" s="30" t="s">
        <v>709</v>
      </c>
      <c r="E138" s="30" t="s">
        <v>710</v>
      </c>
      <c r="F138" s="32">
        <v>5.0</v>
      </c>
      <c r="G138" s="34">
        <v>140.3</v>
      </c>
      <c r="H138" s="35">
        <v>701.5</v>
      </c>
      <c r="I138" s="36">
        <f t="shared" si="1"/>
        <v>0</v>
      </c>
      <c r="J138" s="38">
        <f t="shared" si="2"/>
        <v>701.5</v>
      </c>
    </row>
    <row r="139" ht="15.75" customHeight="1">
      <c r="A139" s="29" t="s">
        <v>711</v>
      </c>
      <c r="B139" s="30" t="s">
        <v>712</v>
      </c>
      <c r="C139" s="29" t="s">
        <v>713</v>
      </c>
      <c r="D139" s="30" t="s">
        <v>714</v>
      </c>
      <c r="E139" s="30" t="s">
        <v>715</v>
      </c>
      <c r="F139" s="32">
        <v>50.0</v>
      </c>
      <c r="G139" s="34">
        <v>13.93</v>
      </c>
      <c r="H139" s="35">
        <v>696.5</v>
      </c>
      <c r="I139" s="36">
        <f t="shared" si="1"/>
        <v>0</v>
      </c>
      <c r="J139" s="38">
        <f t="shared" si="2"/>
        <v>696.5</v>
      </c>
    </row>
    <row r="140" ht="15.75" customHeight="1">
      <c r="A140" s="29" t="s">
        <v>716</v>
      </c>
      <c r="B140" s="30" t="s">
        <v>717</v>
      </c>
      <c r="C140" s="29" t="s">
        <v>718</v>
      </c>
      <c r="D140" s="30" t="s">
        <v>719</v>
      </c>
      <c r="E140" s="30" t="s">
        <v>720</v>
      </c>
      <c r="F140" s="32">
        <v>16.0</v>
      </c>
      <c r="G140" s="34">
        <v>210.2</v>
      </c>
      <c r="H140" s="35">
        <v>3363.2</v>
      </c>
      <c r="I140" s="36">
        <f t="shared" si="1"/>
        <v>0</v>
      </c>
      <c r="J140" s="38">
        <f t="shared" si="2"/>
        <v>3363.2</v>
      </c>
    </row>
    <row r="141" ht="19.5" customHeight="1">
      <c r="A141" s="15" t="s">
        <v>721</v>
      </c>
      <c r="B141" s="17" t="s">
        <v>722</v>
      </c>
      <c r="C141" s="18"/>
      <c r="D141" s="18"/>
      <c r="E141" s="18"/>
      <c r="F141" s="18"/>
      <c r="G141" s="11"/>
      <c r="H141" s="20">
        <v>65950.25</v>
      </c>
      <c r="I141" s="23">
        <f t="shared" si="1"/>
        <v>0</v>
      </c>
      <c r="J141" s="26">
        <f t="shared" si="2"/>
        <v>65950.25</v>
      </c>
    </row>
    <row r="142" ht="15.75" customHeight="1">
      <c r="A142" s="29" t="s">
        <v>723</v>
      </c>
      <c r="B142" s="30" t="s">
        <v>724</v>
      </c>
      <c r="C142" s="29" t="s">
        <v>725</v>
      </c>
      <c r="D142" s="30" t="s">
        <v>726</v>
      </c>
      <c r="E142" s="30" t="s">
        <v>727</v>
      </c>
      <c r="F142" s="32">
        <v>50.0</v>
      </c>
      <c r="G142" s="34">
        <v>37.19</v>
      </c>
      <c r="H142" s="35">
        <v>1859.5</v>
      </c>
      <c r="I142" s="36">
        <f t="shared" si="1"/>
        <v>0</v>
      </c>
      <c r="J142" s="38">
        <f t="shared" si="2"/>
        <v>1859.5</v>
      </c>
    </row>
    <row r="143" ht="15.75" customHeight="1">
      <c r="A143" s="29" t="s">
        <v>728</v>
      </c>
      <c r="B143" s="30" t="s">
        <v>729</v>
      </c>
      <c r="C143" s="29" t="s">
        <v>730</v>
      </c>
      <c r="D143" s="30" t="s">
        <v>731</v>
      </c>
      <c r="E143" s="30" t="s">
        <v>732</v>
      </c>
      <c r="F143" s="32">
        <v>1.0</v>
      </c>
      <c r="G143" s="34">
        <v>16.1</v>
      </c>
      <c r="H143" s="35">
        <v>16.1</v>
      </c>
      <c r="I143" s="36">
        <f t="shared" si="1"/>
        <v>0</v>
      </c>
      <c r="J143" s="38">
        <f t="shared" si="2"/>
        <v>16.1</v>
      </c>
    </row>
    <row r="144" ht="15.75" customHeight="1">
      <c r="A144" s="29" t="s">
        <v>733</v>
      </c>
      <c r="B144" s="30" t="s">
        <v>734</v>
      </c>
      <c r="C144" s="29" t="s">
        <v>735</v>
      </c>
      <c r="D144" s="30" t="s">
        <v>736</v>
      </c>
      <c r="E144" s="30" t="s">
        <v>737</v>
      </c>
      <c r="F144" s="32">
        <v>5.0</v>
      </c>
      <c r="G144" s="34">
        <v>8.36</v>
      </c>
      <c r="H144" s="35">
        <v>41.8</v>
      </c>
      <c r="I144" s="36">
        <f t="shared" si="1"/>
        <v>0</v>
      </c>
      <c r="J144" s="38">
        <f t="shared" si="2"/>
        <v>41.8</v>
      </c>
    </row>
    <row r="145" ht="15.75" customHeight="1">
      <c r="A145" s="29" t="s">
        <v>738</v>
      </c>
      <c r="B145" s="30" t="s">
        <v>739</v>
      </c>
      <c r="C145" s="29" t="s">
        <v>740</v>
      </c>
      <c r="D145" s="30" t="s">
        <v>741</v>
      </c>
      <c r="E145" s="30" t="s">
        <v>742</v>
      </c>
      <c r="F145" s="32">
        <v>6.0</v>
      </c>
      <c r="G145" s="34">
        <v>5.09</v>
      </c>
      <c r="H145" s="35">
        <v>30.54</v>
      </c>
      <c r="I145" s="36">
        <f t="shared" si="1"/>
        <v>0</v>
      </c>
      <c r="J145" s="38">
        <f t="shared" si="2"/>
        <v>30.54</v>
      </c>
    </row>
    <row r="146" ht="15.75" customHeight="1">
      <c r="A146" s="29" t="s">
        <v>743</v>
      </c>
      <c r="B146" s="30" t="s">
        <v>744</v>
      </c>
      <c r="C146" s="29" t="s">
        <v>745</v>
      </c>
      <c r="D146" s="30" t="s">
        <v>746</v>
      </c>
      <c r="E146" s="30" t="s">
        <v>747</v>
      </c>
      <c r="F146" s="32">
        <v>28.0</v>
      </c>
      <c r="G146" s="34">
        <v>27.81</v>
      </c>
      <c r="H146" s="35">
        <v>778.68</v>
      </c>
      <c r="I146" s="36">
        <f t="shared" si="1"/>
        <v>0</v>
      </c>
      <c r="J146" s="38">
        <f t="shared" si="2"/>
        <v>778.68</v>
      </c>
    </row>
    <row r="147" ht="15.75" customHeight="1">
      <c r="A147" s="29" t="s">
        <v>748</v>
      </c>
      <c r="B147" s="30" t="s">
        <v>749</v>
      </c>
      <c r="C147" s="29" t="s">
        <v>750</v>
      </c>
      <c r="D147" s="30" t="s">
        <v>751</v>
      </c>
      <c r="E147" s="30" t="s">
        <v>752</v>
      </c>
      <c r="F147" s="32">
        <v>270.0</v>
      </c>
      <c r="G147" s="34">
        <v>2.47</v>
      </c>
      <c r="H147" s="35">
        <v>666.9</v>
      </c>
      <c r="I147" s="36">
        <f t="shared" si="1"/>
        <v>0</v>
      </c>
      <c r="J147" s="38">
        <f t="shared" si="2"/>
        <v>666.9</v>
      </c>
    </row>
    <row r="148" ht="15.75" customHeight="1">
      <c r="A148" s="29" t="s">
        <v>753</v>
      </c>
      <c r="B148" s="30" t="s">
        <v>754</v>
      </c>
      <c r="C148" s="29" t="s">
        <v>755</v>
      </c>
      <c r="D148" s="30" t="s">
        <v>756</v>
      </c>
      <c r="E148" s="30" t="s">
        <v>757</v>
      </c>
      <c r="F148" s="32">
        <v>30.0</v>
      </c>
      <c r="G148" s="34">
        <v>2.65</v>
      </c>
      <c r="H148" s="35">
        <v>79.5</v>
      </c>
      <c r="I148" s="36">
        <f t="shared" si="1"/>
        <v>0</v>
      </c>
      <c r="J148" s="38">
        <f t="shared" si="2"/>
        <v>79.5</v>
      </c>
    </row>
    <row r="149" ht="15.75" customHeight="1">
      <c r="A149" s="29" t="s">
        <v>758</v>
      </c>
      <c r="B149" s="30" t="s">
        <v>759</v>
      </c>
      <c r="C149" s="29" t="s">
        <v>760</v>
      </c>
      <c r="D149" s="30" t="s">
        <v>761</v>
      </c>
      <c r="E149" s="30" t="s">
        <v>762</v>
      </c>
      <c r="F149" s="32">
        <v>5.0</v>
      </c>
      <c r="G149" s="34">
        <v>19.93</v>
      </c>
      <c r="H149" s="35">
        <v>99.65</v>
      </c>
      <c r="I149" s="36">
        <f t="shared" si="1"/>
        <v>0</v>
      </c>
      <c r="J149" s="38">
        <f t="shared" si="2"/>
        <v>99.65</v>
      </c>
    </row>
    <row r="150" ht="15.75" customHeight="1">
      <c r="A150" s="29" t="s">
        <v>763</v>
      </c>
      <c r="B150" s="30" t="s">
        <v>764</v>
      </c>
      <c r="C150" s="29" t="s">
        <v>765</v>
      </c>
      <c r="D150" s="30" t="s">
        <v>766</v>
      </c>
      <c r="E150" s="30" t="s">
        <v>767</v>
      </c>
      <c r="F150" s="32">
        <v>80.0</v>
      </c>
      <c r="G150" s="34">
        <v>13.37</v>
      </c>
      <c r="H150" s="35">
        <v>1069.6</v>
      </c>
      <c r="I150" s="36">
        <f t="shared" si="1"/>
        <v>0</v>
      </c>
      <c r="J150" s="38">
        <f t="shared" si="2"/>
        <v>1069.6</v>
      </c>
    </row>
    <row r="151" ht="15.75" customHeight="1">
      <c r="A151" s="29" t="s">
        <v>768</v>
      </c>
      <c r="B151" s="30" t="s">
        <v>769</v>
      </c>
      <c r="C151" s="29" t="s">
        <v>770</v>
      </c>
      <c r="D151" s="30" t="s">
        <v>771</v>
      </c>
      <c r="E151" s="30" t="s">
        <v>772</v>
      </c>
      <c r="F151" s="32">
        <v>6.0</v>
      </c>
      <c r="G151" s="34">
        <v>104.51</v>
      </c>
      <c r="H151" s="35">
        <v>627.06</v>
      </c>
      <c r="I151" s="36">
        <f t="shared" si="1"/>
        <v>0</v>
      </c>
      <c r="J151" s="38">
        <f t="shared" si="2"/>
        <v>627.06</v>
      </c>
    </row>
    <row r="152" ht="15.75" customHeight="1">
      <c r="A152" s="29" t="s">
        <v>773</v>
      </c>
      <c r="B152" s="30" t="s">
        <v>774</v>
      </c>
      <c r="C152" s="29" t="s">
        <v>775</v>
      </c>
      <c r="D152" s="30" t="s">
        <v>776</v>
      </c>
      <c r="E152" s="30" t="s">
        <v>777</v>
      </c>
      <c r="F152" s="32">
        <v>6.0</v>
      </c>
      <c r="G152" s="34">
        <v>62.11</v>
      </c>
      <c r="H152" s="35">
        <v>372.66</v>
      </c>
      <c r="I152" s="36">
        <f t="shared" si="1"/>
        <v>0</v>
      </c>
      <c r="J152" s="38">
        <f t="shared" si="2"/>
        <v>372.66</v>
      </c>
    </row>
    <row r="153" ht="15.75" customHeight="1">
      <c r="A153" s="29" t="s">
        <v>778</v>
      </c>
      <c r="B153" s="30" t="s">
        <v>779</v>
      </c>
      <c r="C153" s="29" t="s">
        <v>780</v>
      </c>
      <c r="D153" s="30" t="s">
        <v>781</v>
      </c>
      <c r="E153" s="30" t="s">
        <v>782</v>
      </c>
      <c r="F153" s="32">
        <v>800.0</v>
      </c>
      <c r="G153" s="34">
        <v>4.12</v>
      </c>
      <c r="H153" s="35">
        <v>3296.0</v>
      </c>
      <c r="I153" s="36">
        <f t="shared" si="1"/>
        <v>0</v>
      </c>
      <c r="J153" s="38">
        <f t="shared" si="2"/>
        <v>3296</v>
      </c>
    </row>
    <row r="154" ht="15.75" customHeight="1">
      <c r="A154" s="29" t="s">
        <v>783</v>
      </c>
      <c r="B154" s="30" t="s">
        <v>784</v>
      </c>
      <c r="C154" s="29" t="s">
        <v>785</v>
      </c>
      <c r="D154" s="30" t="s">
        <v>786</v>
      </c>
      <c r="E154" s="30" t="s">
        <v>787</v>
      </c>
      <c r="F154" s="32">
        <v>1455.0</v>
      </c>
      <c r="G154" s="34">
        <v>5.98</v>
      </c>
      <c r="H154" s="35">
        <v>8700.9</v>
      </c>
      <c r="I154" s="36">
        <f t="shared" si="1"/>
        <v>0</v>
      </c>
      <c r="J154" s="38">
        <f t="shared" si="2"/>
        <v>8700.9</v>
      </c>
    </row>
    <row r="155" ht="15.75" customHeight="1">
      <c r="A155" s="29" t="s">
        <v>788</v>
      </c>
      <c r="B155" s="30" t="s">
        <v>789</v>
      </c>
      <c r="C155" s="29" t="s">
        <v>790</v>
      </c>
      <c r="D155" s="30" t="s">
        <v>791</v>
      </c>
      <c r="E155" s="30" t="s">
        <v>792</v>
      </c>
      <c r="F155" s="32">
        <v>2.0</v>
      </c>
      <c r="G155" s="34">
        <v>51.53</v>
      </c>
      <c r="H155" s="35">
        <v>103.06</v>
      </c>
      <c r="I155" s="36">
        <f t="shared" si="1"/>
        <v>0</v>
      </c>
      <c r="J155" s="38">
        <f t="shared" si="2"/>
        <v>103.06</v>
      </c>
    </row>
    <row r="156" ht="15.75" customHeight="1">
      <c r="A156" s="29" t="s">
        <v>793</v>
      </c>
      <c r="B156" s="30" t="s">
        <v>794</v>
      </c>
      <c r="C156" s="29" t="s">
        <v>795</v>
      </c>
      <c r="D156" s="30" t="s">
        <v>796</v>
      </c>
      <c r="E156" s="30" t="s">
        <v>797</v>
      </c>
      <c r="F156" s="32">
        <v>1.0</v>
      </c>
      <c r="G156" s="34">
        <v>11.96</v>
      </c>
      <c r="H156" s="35">
        <v>11.96</v>
      </c>
      <c r="I156" s="36">
        <f t="shared" si="1"/>
        <v>0</v>
      </c>
      <c r="J156" s="38">
        <f t="shared" si="2"/>
        <v>11.96</v>
      </c>
    </row>
    <row r="157" ht="15.75" customHeight="1">
      <c r="A157" s="29" t="s">
        <v>798</v>
      </c>
      <c r="B157" s="30" t="s">
        <v>799</v>
      </c>
      <c r="C157" s="29" t="s">
        <v>800</v>
      </c>
      <c r="D157" s="30" t="s">
        <v>801</v>
      </c>
      <c r="E157" s="30" t="s">
        <v>802</v>
      </c>
      <c r="F157" s="32">
        <v>8.0</v>
      </c>
      <c r="G157" s="34">
        <v>12.44</v>
      </c>
      <c r="H157" s="35">
        <v>99.52</v>
      </c>
      <c r="I157" s="36">
        <f t="shared" si="1"/>
        <v>0</v>
      </c>
      <c r="J157" s="38">
        <f t="shared" si="2"/>
        <v>99.52</v>
      </c>
    </row>
    <row r="158" ht="15.75" customHeight="1">
      <c r="A158" s="29" t="s">
        <v>803</v>
      </c>
      <c r="B158" s="30" t="s">
        <v>804</v>
      </c>
      <c r="C158" s="29" t="s">
        <v>805</v>
      </c>
      <c r="D158" s="30" t="s">
        <v>806</v>
      </c>
      <c r="E158" s="30" t="s">
        <v>807</v>
      </c>
      <c r="F158" s="32">
        <v>24.0</v>
      </c>
      <c r="G158" s="34">
        <v>18.13</v>
      </c>
      <c r="H158" s="35">
        <v>435.12</v>
      </c>
      <c r="I158" s="36">
        <f t="shared" si="1"/>
        <v>0</v>
      </c>
      <c r="J158" s="38">
        <f t="shared" si="2"/>
        <v>435.12</v>
      </c>
    </row>
    <row r="159" ht="15.75" customHeight="1">
      <c r="A159" s="29" t="s">
        <v>808</v>
      </c>
      <c r="B159" s="30" t="s">
        <v>809</v>
      </c>
      <c r="C159" s="29" t="s">
        <v>810</v>
      </c>
      <c r="D159" s="30" t="s">
        <v>811</v>
      </c>
      <c r="E159" s="30" t="s">
        <v>812</v>
      </c>
      <c r="F159" s="32">
        <v>6.0</v>
      </c>
      <c r="G159" s="34">
        <v>36.89</v>
      </c>
      <c r="H159" s="35">
        <v>221.34</v>
      </c>
      <c r="I159" s="36">
        <f t="shared" si="1"/>
        <v>0</v>
      </c>
      <c r="J159" s="38">
        <f t="shared" si="2"/>
        <v>221.34</v>
      </c>
    </row>
    <row r="160" ht="15.75" customHeight="1">
      <c r="A160" s="29" t="s">
        <v>813</v>
      </c>
      <c r="B160" s="30" t="s">
        <v>814</v>
      </c>
      <c r="C160" s="29" t="s">
        <v>815</v>
      </c>
      <c r="D160" s="30" t="s">
        <v>816</v>
      </c>
      <c r="E160" s="30" t="s">
        <v>817</v>
      </c>
      <c r="F160" s="32">
        <v>3.0</v>
      </c>
      <c r="G160" s="34">
        <v>59.0</v>
      </c>
      <c r="H160" s="35">
        <v>177.0</v>
      </c>
      <c r="I160" s="36">
        <f t="shared" si="1"/>
        <v>0</v>
      </c>
      <c r="J160" s="38">
        <f t="shared" si="2"/>
        <v>177</v>
      </c>
    </row>
    <row r="161" ht="15.75" customHeight="1">
      <c r="A161" s="29" t="s">
        <v>818</v>
      </c>
      <c r="B161" s="30" t="s">
        <v>819</v>
      </c>
      <c r="C161" s="29" t="s">
        <v>820</v>
      </c>
      <c r="D161" s="30" t="s">
        <v>821</v>
      </c>
      <c r="E161" s="30" t="s">
        <v>822</v>
      </c>
      <c r="F161" s="32">
        <v>57.0</v>
      </c>
      <c r="G161" s="34">
        <v>312.56</v>
      </c>
      <c r="H161" s="35">
        <v>17815.92</v>
      </c>
      <c r="I161" s="36">
        <f t="shared" si="1"/>
        <v>0</v>
      </c>
      <c r="J161" s="38">
        <f t="shared" si="2"/>
        <v>17815.92</v>
      </c>
    </row>
    <row r="162" ht="15.75" customHeight="1">
      <c r="A162" s="29" t="s">
        <v>823</v>
      </c>
      <c r="B162" s="30" t="s">
        <v>824</v>
      </c>
      <c r="C162" s="29" t="s">
        <v>825</v>
      </c>
      <c r="D162" s="30" t="s">
        <v>826</v>
      </c>
      <c r="E162" s="30" t="s">
        <v>827</v>
      </c>
      <c r="F162" s="32">
        <v>6.0</v>
      </c>
      <c r="G162" s="34">
        <v>109.37</v>
      </c>
      <c r="H162" s="35">
        <v>656.22</v>
      </c>
      <c r="I162" s="36">
        <f t="shared" si="1"/>
        <v>0</v>
      </c>
      <c r="J162" s="38">
        <f t="shared" si="2"/>
        <v>656.22</v>
      </c>
    </row>
    <row r="163" ht="15.75" customHeight="1">
      <c r="A163" s="29" t="s">
        <v>828</v>
      </c>
      <c r="B163" s="30" t="s">
        <v>829</v>
      </c>
      <c r="C163" s="29" t="s">
        <v>830</v>
      </c>
      <c r="D163" s="30" t="s">
        <v>831</v>
      </c>
      <c r="E163" s="30" t="s">
        <v>832</v>
      </c>
      <c r="F163" s="32">
        <v>170.0</v>
      </c>
      <c r="G163" s="34">
        <v>49.85</v>
      </c>
      <c r="H163" s="35">
        <v>8474.5</v>
      </c>
      <c r="I163" s="36">
        <f t="shared" si="1"/>
        <v>0</v>
      </c>
      <c r="J163" s="38">
        <f t="shared" si="2"/>
        <v>8474.5</v>
      </c>
    </row>
    <row r="164" ht="15.75" customHeight="1">
      <c r="A164" s="29" t="s">
        <v>833</v>
      </c>
      <c r="B164" s="30" t="s">
        <v>834</v>
      </c>
      <c r="C164" s="29" t="s">
        <v>835</v>
      </c>
      <c r="D164" s="30" t="s">
        <v>836</v>
      </c>
      <c r="E164" s="30" t="s">
        <v>837</v>
      </c>
      <c r="F164" s="32">
        <v>21.0</v>
      </c>
      <c r="G164" s="34">
        <v>42.35</v>
      </c>
      <c r="H164" s="35">
        <v>889.35</v>
      </c>
      <c r="I164" s="36">
        <f t="shared" si="1"/>
        <v>0</v>
      </c>
      <c r="J164" s="38">
        <f t="shared" si="2"/>
        <v>889.35</v>
      </c>
    </row>
    <row r="165" ht="15.75" customHeight="1">
      <c r="A165" s="29" t="s">
        <v>838</v>
      </c>
      <c r="B165" s="30" t="s">
        <v>839</v>
      </c>
      <c r="C165" s="29" t="s">
        <v>840</v>
      </c>
      <c r="D165" s="30" t="s">
        <v>841</v>
      </c>
      <c r="E165" s="30" t="s">
        <v>842</v>
      </c>
      <c r="F165" s="32">
        <v>5.0</v>
      </c>
      <c r="G165" s="34">
        <v>26.83</v>
      </c>
      <c r="H165" s="35">
        <v>134.15</v>
      </c>
      <c r="I165" s="36">
        <f t="shared" si="1"/>
        <v>0</v>
      </c>
      <c r="J165" s="38">
        <f t="shared" si="2"/>
        <v>134.15</v>
      </c>
    </row>
    <row r="166" ht="15.75" customHeight="1">
      <c r="A166" s="29" t="s">
        <v>843</v>
      </c>
      <c r="B166" s="30" t="s">
        <v>844</v>
      </c>
      <c r="C166" s="29" t="s">
        <v>845</v>
      </c>
      <c r="D166" s="30" t="s">
        <v>846</v>
      </c>
      <c r="E166" s="30" t="s">
        <v>847</v>
      </c>
      <c r="F166" s="32">
        <v>90.0</v>
      </c>
      <c r="G166" s="34">
        <v>42.27</v>
      </c>
      <c r="H166" s="35">
        <v>3804.3</v>
      </c>
      <c r="I166" s="36">
        <f t="shared" si="1"/>
        <v>0</v>
      </c>
      <c r="J166" s="38">
        <f t="shared" si="2"/>
        <v>3804.3</v>
      </c>
    </row>
    <row r="167" ht="15.75" customHeight="1">
      <c r="A167" s="29" t="s">
        <v>848</v>
      </c>
      <c r="B167" s="30" t="s">
        <v>849</v>
      </c>
      <c r="C167" s="29" t="s">
        <v>850</v>
      </c>
      <c r="D167" s="30" t="s">
        <v>851</v>
      </c>
      <c r="E167" s="30" t="s">
        <v>852</v>
      </c>
      <c r="F167" s="32">
        <v>32.0</v>
      </c>
      <c r="G167" s="34">
        <v>136.46</v>
      </c>
      <c r="H167" s="35">
        <v>4366.72</v>
      </c>
      <c r="I167" s="36">
        <f t="shared" si="1"/>
        <v>0</v>
      </c>
      <c r="J167" s="38">
        <f t="shared" si="2"/>
        <v>4366.72</v>
      </c>
    </row>
    <row r="168" ht="15.75" customHeight="1">
      <c r="A168" s="29" t="s">
        <v>853</v>
      </c>
      <c r="B168" s="30" t="s">
        <v>854</v>
      </c>
      <c r="C168" s="29" t="s">
        <v>855</v>
      </c>
      <c r="D168" s="30" t="s">
        <v>856</v>
      </c>
      <c r="E168" s="30" t="s">
        <v>857</v>
      </c>
      <c r="F168" s="32">
        <v>190.0</v>
      </c>
      <c r="G168" s="34">
        <v>14.2</v>
      </c>
      <c r="H168" s="35">
        <v>2698.0</v>
      </c>
      <c r="I168" s="36">
        <f t="shared" si="1"/>
        <v>0</v>
      </c>
      <c r="J168" s="38">
        <f t="shared" si="2"/>
        <v>2698</v>
      </c>
    </row>
    <row r="169" ht="15.75" customHeight="1">
      <c r="A169" s="29" t="s">
        <v>858</v>
      </c>
      <c r="B169" s="30" t="s">
        <v>859</v>
      </c>
      <c r="C169" s="29" t="s">
        <v>860</v>
      </c>
      <c r="D169" s="30" t="s">
        <v>861</v>
      </c>
      <c r="E169" s="30" t="s">
        <v>862</v>
      </c>
      <c r="F169" s="32">
        <v>300.0</v>
      </c>
      <c r="G169" s="34">
        <v>13.94</v>
      </c>
      <c r="H169" s="35">
        <v>4182.0</v>
      </c>
      <c r="I169" s="36">
        <f t="shared" si="1"/>
        <v>0</v>
      </c>
      <c r="J169" s="38">
        <f t="shared" si="2"/>
        <v>4182</v>
      </c>
    </row>
    <row r="170" ht="15.75" customHeight="1">
      <c r="A170" s="29" t="s">
        <v>863</v>
      </c>
      <c r="B170" s="30" t="s">
        <v>864</v>
      </c>
      <c r="C170" s="29" t="s">
        <v>865</v>
      </c>
      <c r="D170" s="30" t="s">
        <v>866</v>
      </c>
      <c r="E170" s="30" t="s">
        <v>867</v>
      </c>
      <c r="F170" s="32">
        <v>100.0</v>
      </c>
      <c r="G170" s="34">
        <v>22.27</v>
      </c>
      <c r="H170" s="35">
        <v>2227.0</v>
      </c>
      <c r="I170" s="36">
        <f t="shared" si="1"/>
        <v>0</v>
      </c>
      <c r="J170" s="38">
        <f t="shared" si="2"/>
        <v>2227</v>
      </c>
    </row>
    <row r="171" ht="15.75" customHeight="1">
      <c r="A171" s="29" t="s">
        <v>868</v>
      </c>
      <c r="B171" s="30" t="s">
        <v>869</v>
      </c>
      <c r="C171" s="29" t="s">
        <v>870</v>
      </c>
      <c r="D171" s="30" t="s">
        <v>871</v>
      </c>
      <c r="E171" s="30" t="s">
        <v>872</v>
      </c>
      <c r="F171" s="32">
        <v>80.0</v>
      </c>
      <c r="G171" s="34">
        <v>25.19</v>
      </c>
      <c r="H171" s="35">
        <v>2015.2</v>
      </c>
      <c r="I171" s="36">
        <f t="shared" si="1"/>
        <v>0</v>
      </c>
      <c r="J171" s="38">
        <f t="shared" si="2"/>
        <v>2015.2</v>
      </c>
    </row>
    <row r="172" ht="19.5" customHeight="1">
      <c r="A172" s="15" t="s">
        <v>873</v>
      </c>
      <c r="B172" s="17" t="s">
        <v>874</v>
      </c>
      <c r="C172" s="18"/>
      <c r="D172" s="18"/>
      <c r="E172" s="18"/>
      <c r="F172" s="18"/>
      <c r="G172" s="11"/>
      <c r="H172" s="20">
        <v>6438.97</v>
      </c>
      <c r="I172" s="23">
        <f t="shared" si="1"/>
        <v>0</v>
      </c>
      <c r="J172" s="26">
        <f t="shared" si="2"/>
        <v>6438.97</v>
      </c>
    </row>
    <row r="173" ht="15.75" customHeight="1">
      <c r="A173" s="29" t="s">
        <v>875</v>
      </c>
      <c r="B173" s="30" t="s">
        <v>876</v>
      </c>
      <c r="C173" s="29" t="s">
        <v>877</v>
      </c>
      <c r="D173" s="30" t="s">
        <v>878</v>
      </c>
      <c r="E173" s="30" t="s">
        <v>879</v>
      </c>
      <c r="F173" s="32">
        <v>9.0</v>
      </c>
      <c r="G173" s="34">
        <v>80.57</v>
      </c>
      <c r="H173" s="35">
        <v>725.13</v>
      </c>
      <c r="I173" s="36">
        <f t="shared" si="1"/>
        <v>0</v>
      </c>
      <c r="J173" s="38">
        <f t="shared" si="2"/>
        <v>725.13</v>
      </c>
    </row>
    <row r="174" ht="15.75" customHeight="1">
      <c r="A174" s="29" t="s">
        <v>880</v>
      </c>
      <c r="B174" s="30" t="s">
        <v>881</v>
      </c>
      <c r="C174" s="29" t="s">
        <v>882</v>
      </c>
      <c r="D174" s="30" t="s">
        <v>883</v>
      </c>
      <c r="E174" s="30" t="s">
        <v>884</v>
      </c>
      <c r="F174" s="32">
        <v>9.0</v>
      </c>
      <c r="G174" s="34">
        <v>132.05</v>
      </c>
      <c r="H174" s="35">
        <v>1188.45</v>
      </c>
      <c r="I174" s="36">
        <f t="shared" si="1"/>
        <v>0</v>
      </c>
      <c r="J174" s="38">
        <f t="shared" si="2"/>
        <v>1188.45</v>
      </c>
    </row>
    <row r="175" ht="15.75" customHeight="1">
      <c r="A175" s="29" t="s">
        <v>885</v>
      </c>
      <c r="B175" s="30" t="s">
        <v>886</v>
      </c>
      <c r="C175" s="29" t="s">
        <v>887</v>
      </c>
      <c r="D175" s="30" t="s">
        <v>888</v>
      </c>
      <c r="E175" s="30" t="s">
        <v>889</v>
      </c>
      <c r="F175" s="32">
        <v>1.0</v>
      </c>
      <c r="G175" s="34">
        <v>948.77</v>
      </c>
      <c r="H175" s="35">
        <v>948.77</v>
      </c>
      <c r="I175" s="36">
        <f t="shared" si="1"/>
        <v>0</v>
      </c>
      <c r="J175" s="38">
        <f t="shared" si="2"/>
        <v>948.77</v>
      </c>
    </row>
    <row r="176" ht="15.75" customHeight="1">
      <c r="A176" s="29" t="s">
        <v>890</v>
      </c>
      <c r="B176" s="30" t="s">
        <v>891</v>
      </c>
      <c r="C176" s="29" t="s">
        <v>892</v>
      </c>
      <c r="D176" s="30" t="s">
        <v>893</v>
      </c>
      <c r="E176" s="30" t="s">
        <v>894</v>
      </c>
      <c r="F176" s="32">
        <v>9.0</v>
      </c>
      <c r="G176" s="34">
        <v>11.29</v>
      </c>
      <c r="H176" s="35">
        <v>101.61</v>
      </c>
      <c r="I176" s="36">
        <f t="shared" si="1"/>
        <v>0</v>
      </c>
      <c r="J176" s="38">
        <f t="shared" si="2"/>
        <v>101.61</v>
      </c>
    </row>
    <row r="177" ht="15.75" customHeight="1">
      <c r="A177" s="29" t="s">
        <v>895</v>
      </c>
      <c r="B177" s="30" t="s">
        <v>896</v>
      </c>
      <c r="C177" s="29" t="s">
        <v>897</v>
      </c>
      <c r="D177" s="30" t="s">
        <v>898</v>
      </c>
      <c r="E177" s="30" t="s">
        <v>899</v>
      </c>
      <c r="F177" s="32">
        <v>40.0</v>
      </c>
      <c r="G177" s="34">
        <v>84.68</v>
      </c>
      <c r="H177" s="35">
        <v>3387.2</v>
      </c>
      <c r="I177" s="36">
        <f t="shared" si="1"/>
        <v>0</v>
      </c>
      <c r="J177" s="38">
        <f t="shared" si="2"/>
        <v>3387.2</v>
      </c>
    </row>
    <row r="178" ht="15.75" customHeight="1">
      <c r="A178" s="29" t="s">
        <v>900</v>
      </c>
      <c r="B178" s="30" t="s">
        <v>901</v>
      </c>
      <c r="C178" s="29" t="s">
        <v>902</v>
      </c>
      <c r="D178" s="30" t="s">
        <v>903</v>
      </c>
      <c r="E178" s="30" t="s">
        <v>904</v>
      </c>
      <c r="F178" s="32">
        <v>1.0</v>
      </c>
      <c r="G178" s="34">
        <v>87.81</v>
      </c>
      <c r="H178" s="35">
        <v>87.81</v>
      </c>
      <c r="I178" s="36">
        <f t="shared" si="1"/>
        <v>0</v>
      </c>
      <c r="J178" s="38">
        <f t="shared" si="2"/>
        <v>87.81</v>
      </c>
    </row>
    <row r="179" ht="19.5" customHeight="1">
      <c r="A179" s="15" t="s">
        <v>905</v>
      </c>
      <c r="B179" s="17" t="s">
        <v>906</v>
      </c>
      <c r="C179" s="18"/>
      <c r="D179" s="18"/>
      <c r="E179" s="18"/>
      <c r="F179" s="18"/>
      <c r="G179" s="11"/>
      <c r="H179" s="20">
        <v>9342.4</v>
      </c>
      <c r="I179" s="23">
        <f t="shared" si="1"/>
        <v>0</v>
      </c>
      <c r="J179" s="26">
        <f t="shared" si="2"/>
        <v>9342.4</v>
      </c>
    </row>
    <row r="180" ht="15.75" customHeight="1">
      <c r="A180" s="29" t="s">
        <v>907</v>
      </c>
      <c r="B180" s="30" t="s">
        <v>908</v>
      </c>
      <c r="C180" s="29" t="s">
        <v>909</v>
      </c>
      <c r="D180" s="30" t="s">
        <v>910</v>
      </c>
      <c r="E180" s="30" t="s">
        <v>911</v>
      </c>
      <c r="F180" s="32">
        <v>17.0</v>
      </c>
      <c r="G180" s="34">
        <v>36.55</v>
      </c>
      <c r="H180" s="35">
        <v>621.35</v>
      </c>
      <c r="I180" s="36">
        <f t="shared" si="1"/>
        <v>0</v>
      </c>
      <c r="J180" s="38">
        <f t="shared" si="2"/>
        <v>621.35</v>
      </c>
    </row>
    <row r="181" ht="15.75" customHeight="1">
      <c r="A181" s="29" t="s">
        <v>912</v>
      </c>
      <c r="B181" s="30" t="s">
        <v>913</v>
      </c>
      <c r="C181" s="29" t="s">
        <v>914</v>
      </c>
      <c r="D181" s="30" t="s">
        <v>915</v>
      </c>
      <c r="E181" s="30" t="s">
        <v>916</v>
      </c>
      <c r="F181" s="32">
        <v>160.0</v>
      </c>
      <c r="G181" s="34">
        <v>45.59</v>
      </c>
      <c r="H181" s="35">
        <v>7294.4</v>
      </c>
      <c r="I181" s="36">
        <f t="shared" si="1"/>
        <v>0</v>
      </c>
      <c r="J181" s="38">
        <f t="shared" si="2"/>
        <v>7294.4</v>
      </c>
    </row>
    <row r="182" ht="15.75" customHeight="1">
      <c r="A182" s="29" t="s">
        <v>917</v>
      </c>
      <c r="B182" s="30" t="s">
        <v>918</v>
      </c>
      <c r="C182" s="29" t="s">
        <v>919</v>
      </c>
      <c r="D182" s="30" t="s">
        <v>920</v>
      </c>
      <c r="E182" s="30" t="s">
        <v>921</v>
      </c>
      <c r="F182" s="32">
        <v>100.0</v>
      </c>
      <c r="G182" s="34">
        <v>1.5</v>
      </c>
      <c r="H182" s="35">
        <v>150.0</v>
      </c>
      <c r="I182" s="36">
        <f t="shared" si="1"/>
        <v>0</v>
      </c>
      <c r="J182" s="38">
        <f t="shared" si="2"/>
        <v>150</v>
      </c>
    </row>
    <row r="183" ht="15.75" customHeight="1">
      <c r="A183" s="29" t="s">
        <v>922</v>
      </c>
      <c r="B183" s="30" t="s">
        <v>923</v>
      </c>
      <c r="C183" s="29" t="s">
        <v>924</v>
      </c>
      <c r="D183" s="30" t="s">
        <v>925</v>
      </c>
      <c r="E183" s="30" t="s">
        <v>926</v>
      </c>
      <c r="F183" s="32">
        <v>100.0</v>
      </c>
      <c r="G183" s="34">
        <v>0.26</v>
      </c>
      <c r="H183" s="35">
        <v>26.0</v>
      </c>
      <c r="I183" s="36">
        <f t="shared" si="1"/>
        <v>0</v>
      </c>
      <c r="J183" s="38">
        <f t="shared" si="2"/>
        <v>26</v>
      </c>
    </row>
    <row r="184" ht="15.75" customHeight="1">
      <c r="A184" s="29" t="s">
        <v>927</v>
      </c>
      <c r="B184" s="30" t="s">
        <v>928</v>
      </c>
      <c r="C184" s="29" t="s">
        <v>929</v>
      </c>
      <c r="D184" s="30" t="s">
        <v>930</v>
      </c>
      <c r="E184" s="30" t="s">
        <v>931</v>
      </c>
      <c r="F184" s="32">
        <v>4.0</v>
      </c>
      <c r="G184" s="34">
        <v>10.98</v>
      </c>
      <c r="H184" s="35">
        <v>43.92</v>
      </c>
      <c r="I184" s="36">
        <f t="shared" si="1"/>
        <v>0</v>
      </c>
      <c r="J184" s="38">
        <f t="shared" si="2"/>
        <v>43.92</v>
      </c>
    </row>
    <row r="185" ht="15.75" customHeight="1">
      <c r="A185" s="29" t="s">
        <v>932</v>
      </c>
      <c r="B185" s="30" t="s">
        <v>933</v>
      </c>
      <c r="C185" s="29" t="s">
        <v>934</v>
      </c>
      <c r="D185" s="30" t="s">
        <v>935</v>
      </c>
      <c r="E185" s="30" t="s">
        <v>936</v>
      </c>
      <c r="F185" s="32">
        <v>4.0</v>
      </c>
      <c r="G185" s="34">
        <v>17.85</v>
      </c>
      <c r="H185" s="35">
        <v>71.4</v>
      </c>
      <c r="I185" s="36">
        <f t="shared" si="1"/>
        <v>0</v>
      </c>
      <c r="J185" s="38">
        <f t="shared" si="2"/>
        <v>71.4</v>
      </c>
    </row>
    <row r="186" ht="15.75" customHeight="1">
      <c r="A186" s="29" t="s">
        <v>937</v>
      </c>
      <c r="B186" s="30" t="s">
        <v>938</v>
      </c>
      <c r="C186" s="29" t="s">
        <v>939</v>
      </c>
      <c r="D186" s="30" t="s">
        <v>940</v>
      </c>
      <c r="E186" s="30" t="s">
        <v>941</v>
      </c>
      <c r="F186" s="32">
        <v>9.0</v>
      </c>
      <c r="G186" s="34">
        <v>7.08</v>
      </c>
      <c r="H186" s="35">
        <v>63.72</v>
      </c>
      <c r="I186" s="36">
        <f t="shared" si="1"/>
        <v>0</v>
      </c>
      <c r="J186" s="38">
        <f t="shared" si="2"/>
        <v>63.72</v>
      </c>
    </row>
    <row r="187" ht="15.75" customHeight="1">
      <c r="A187" s="29" t="s">
        <v>942</v>
      </c>
      <c r="B187" s="30" t="s">
        <v>943</v>
      </c>
      <c r="C187" s="29" t="s">
        <v>944</v>
      </c>
      <c r="D187" s="30" t="s">
        <v>945</v>
      </c>
      <c r="E187" s="30" t="s">
        <v>946</v>
      </c>
      <c r="F187" s="32">
        <v>9.0</v>
      </c>
      <c r="G187" s="34">
        <v>22.17</v>
      </c>
      <c r="H187" s="35">
        <v>199.53</v>
      </c>
      <c r="I187" s="36">
        <f t="shared" si="1"/>
        <v>0</v>
      </c>
      <c r="J187" s="38">
        <f t="shared" si="2"/>
        <v>199.53</v>
      </c>
    </row>
    <row r="188" ht="15.75" customHeight="1">
      <c r="A188" s="29" t="s">
        <v>947</v>
      </c>
      <c r="B188" s="30" t="s">
        <v>948</v>
      </c>
      <c r="C188" s="29" t="s">
        <v>949</v>
      </c>
      <c r="D188" s="30" t="s">
        <v>950</v>
      </c>
      <c r="E188" s="30" t="s">
        <v>951</v>
      </c>
      <c r="F188" s="32">
        <v>13.0</v>
      </c>
      <c r="G188" s="34">
        <v>6.85</v>
      </c>
      <c r="H188" s="35">
        <v>89.05</v>
      </c>
      <c r="I188" s="36">
        <f t="shared" si="1"/>
        <v>0</v>
      </c>
      <c r="J188" s="38">
        <f t="shared" si="2"/>
        <v>89.05</v>
      </c>
    </row>
    <row r="189" ht="15.75" customHeight="1">
      <c r="A189" s="29" t="s">
        <v>952</v>
      </c>
      <c r="B189" s="30" t="s">
        <v>953</v>
      </c>
      <c r="C189" s="29" t="s">
        <v>954</v>
      </c>
      <c r="D189" s="30" t="s">
        <v>955</v>
      </c>
      <c r="E189" s="30" t="s">
        <v>956</v>
      </c>
      <c r="F189" s="32">
        <v>18.0</v>
      </c>
      <c r="G189" s="34">
        <v>8.44</v>
      </c>
      <c r="H189" s="35">
        <v>151.92</v>
      </c>
      <c r="I189" s="36">
        <f t="shared" si="1"/>
        <v>0</v>
      </c>
      <c r="J189" s="38">
        <f t="shared" si="2"/>
        <v>151.92</v>
      </c>
    </row>
    <row r="190" ht="15.75" customHeight="1">
      <c r="A190" s="29" t="s">
        <v>957</v>
      </c>
      <c r="B190" s="30" t="s">
        <v>958</v>
      </c>
      <c r="C190" s="29" t="s">
        <v>959</v>
      </c>
      <c r="D190" s="30" t="s">
        <v>960</v>
      </c>
      <c r="E190" s="30" t="s">
        <v>961</v>
      </c>
      <c r="F190" s="32">
        <v>10.0</v>
      </c>
      <c r="G190" s="34">
        <v>17.02</v>
      </c>
      <c r="H190" s="35">
        <v>170.2</v>
      </c>
      <c r="I190" s="36">
        <f t="shared" si="1"/>
        <v>0</v>
      </c>
      <c r="J190" s="38">
        <f t="shared" si="2"/>
        <v>170.2</v>
      </c>
    </row>
    <row r="191" ht="15.75" customHeight="1">
      <c r="A191" s="29" t="s">
        <v>962</v>
      </c>
      <c r="B191" s="30" t="s">
        <v>963</v>
      </c>
      <c r="C191" s="29" t="s">
        <v>964</v>
      </c>
      <c r="D191" s="30" t="s">
        <v>965</v>
      </c>
      <c r="E191" s="30" t="s">
        <v>966</v>
      </c>
      <c r="F191" s="32">
        <v>1.0</v>
      </c>
      <c r="G191" s="34">
        <v>243.2</v>
      </c>
      <c r="H191" s="35">
        <v>243.2</v>
      </c>
      <c r="I191" s="36">
        <f t="shared" si="1"/>
        <v>0</v>
      </c>
      <c r="J191" s="38">
        <f t="shared" si="2"/>
        <v>243.2</v>
      </c>
    </row>
    <row r="192" ht="15.75" customHeight="1">
      <c r="A192" s="29" t="s">
        <v>967</v>
      </c>
      <c r="B192" s="30" t="s">
        <v>968</v>
      </c>
      <c r="C192" s="29" t="s">
        <v>969</v>
      </c>
      <c r="D192" s="30" t="s">
        <v>970</v>
      </c>
      <c r="E192" s="30" t="s">
        <v>971</v>
      </c>
      <c r="F192" s="32">
        <v>9.0</v>
      </c>
      <c r="G192" s="34">
        <v>24.19</v>
      </c>
      <c r="H192" s="35">
        <v>217.71</v>
      </c>
      <c r="I192" s="36">
        <f t="shared" si="1"/>
        <v>0</v>
      </c>
      <c r="J192" s="38">
        <f t="shared" si="2"/>
        <v>217.71</v>
      </c>
    </row>
    <row r="193" ht="19.5" customHeight="1">
      <c r="A193" s="15" t="s">
        <v>972</v>
      </c>
      <c r="B193" s="17" t="s">
        <v>973</v>
      </c>
      <c r="C193" s="18"/>
      <c r="D193" s="18"/>
      <c r="E193" s="18"/>
      <c r="F193" s="18"/>
      <c r="G193" s="11"/>
      <c r="H193" s="20">
        <v>63077.88</v>
      </c>
      <c r="I193" s="23">
        <f t="shared" si="1"/>
        <v>0</v>
      </c>
      <c r="J193" s="26">
        <f t="shared" si="2"/>
        <v>63077.88</v>
      </c>
    </row>
    <row r="194" ht="15.75" customHeight="1">
      <c r="A194" s="29" t="s">
        <v>974</v>
      </c>
      <c r="B194" s="30" t="s">
        <v>975</v>
      </c>
      <c r="C194" s="29" t="s">
        <v>976</v>
      </c>
      <c r="D194" s="30" t="s">
        <v>977</v>
      </c>
      <c r="E194" s="30" t="s">
        <v>978</v>
      </c>
      <c r="F194" s="32">
        <v>36.0</v>
      </c>
      <c r="G194" s="34">
        <v>91.89</v>
      </c>
      <c r="H194" s="35">
        <v>3308.04</v>
      </c>
      <c r="I194" s="36">
        <f t="shared" si="1"/>
        <v>0</v>
      </c>
      <c r="J194" s="38">
        <f t="shared" si="2"/>
        <v>3308.04</v>
      </c>
    </row>
    <row r="195" ht="15.75" customHeight="1">
      <c r="A195" s="29" t="s">
        <v>979</v>
      </c>
      <c r="B195" s="30" t="s">
        <v>980</v>
      </c>
      <c r="C195" s="29" t="s">
        <v>981</v>
      </c>
      <c r="D195" s="30" t="s">
        <v>982</v>
      </c>
      <c r="E195" s="30" t="s">
        <v>983</v>
      </c>
      <c r="F195" s="32">
        <v>1.0</v>
      </c>
      <c r="G195" s="34">
        <v>39.74</v>
      </c>
      <c r="H195" s="35">
        <v>39.74</v>
      </c>
      <c r="I195" s="36">
        <f t="shared" si="1"/>
        <v>0</v>
      </c>
      <c r="J195" s="38">
        <f t="shared" si="2"/>
        <v>39.74</v>
      </c>
    </row>
    <row r="196" ht="15.75" customHeight="1">
      <c r="A196" s="29" t="s">
        <v>984</v>
      </c>
      <c r="B196" s="30" t="s">
        <v>985</v>
      </c>
      <c r="C196" s="29" t="s">
        <v>986</v>
      </c>
      <c r="D196" s="30" t="s">
        <v>987</v>
      </c>
      <c r="E196" s="30" t="s">
        <v>988</v>
      </c>
      <c r="F196" s="32">
        <v>1.0</v>
      </c>
      <c r="G196" s="34">
        <v>39.12</v>
      </c>
      <c r="H196" s="35">
        <v>39.12</v>
      </c>
      <c r="I196" s="36">
        <f t="shared" si="1"/>
        <v>0</v>
      </c>
      <c r="J196" s="38">
        <f t="shared" si="2"/>
        <v>39.12</v>
      </c>
    </row>
    <row r="197" ht="15.75" customHeight="1">
      <c r="A197" s="29" t="s">
        <v>989</v>
      </c>
      <c r="B197" s="30" t="s">
        <v>990</v>
      </c>
      <c r="C197" s="29" t="s">
        <v>991</v>
      </c>
      <c r="D197" s="30" t="s">
        <v>992</v>
      </c>
      <c r="E197" s="30" t="s">
        <v>993</v>
      </c>
      <c r="F197" s="32">
        <v>30.0</v>
      </c>
      <c r="G197" s="34">
        <v>25.34</v>
      </c>
      <c r="H197" s="35">
        <v>760.2</v>
      </c>
      <c r="I197" s="36">
        <f t="shared" si="1"/>
        <v>0</v>
      </c>
      <c r="J197" s="38">
        <f t="shared" si="2"/>
        <v>760.2</v>
      </c>
    </row>
    <row r="198" ht="15.75" customHeight="1">
      <c r="A198" s="29" t="s">
        <v>994</v>
      </c>
      <c r="B198" s="30" t="s">
        <v>995</v>
      </c>
      <c r="C198" s="29" t="s">
        <v>996</v>
      </c>
      <c r="D198" s="30" t="s">
        <v>997</v>
      </c>
      <c r="E198" s="30" t="s">
        <v>998</v>
      </c>
      <c r="F198" s="32">
        <v>350.0</v>
      </c>
      <c r="G198" s="34">
        <v>14.2</v>
      </c>
      <c r="H198" s="35">
        <v>4970.0</v>
      </c>
      <c r="I198" s="36">
        <f t="shared" si="1"/>
        <v>0</v>
      </c>
      <c r="J198" s="38">
        <f t="shared" si="2"/>
        <v>4970</v>
      </c>
    </row>
    <row r="199" ht="15.75" customHeight="1">
      <c r="A199" s="29" t="s">
        <v>999</v>
      </c>
      <c r="B199" s="30" t="s">
        <v>1000</v>
      </c>
      <c r="C199" s="29" t="s">
        <v>1001</v>
      </c>
      <c r="D199" s="30" t="s">
        <v>1002</v>
      </c>
      <c r="E199" s="30" t="s">
        <v>1003</v>
      </c>
      <c r="F199" s="32">
        <v>90.0</v>
      </c>
      <c r="G199" s="34">
        <v>78.77</v>
      </c>
      <c r="H199" s="35">
        <v>7089.3</v>
      </c>
      <c r="I199" s="36">
        <f t="shared" si="1"/>
        <v>0</v>
      </c>
      <c r="J199" s="38">
        <f t="shared" si="2"/>
        <v>7089.3</v>
      </c>
    </row>
    <row r="200" ht="15.75" customHeight="1">
      <c r="A200" s="29" t="s">
        <v>1004</v>
      </c>
      <c r="B200" s="30" t="s">
        <v>1005</v>
      </c>
      <c r="C200" s="29" t="s">
        <v>1006</v>
      </c>
      <c r="D200" s="30" t="s">
        <v>1007</v>
      </c>
      <c r="E200" s="30" t="s">
        <v>1008</v>
      </c>
      <c r="F200" s="32">
        <v>6.0</v>
      </c>
      <c r="G200" s="34">
        <v>258.72</v>
      </c>
      <c r="H200" s="35">
        <v>1552.32</v>
      </c>
      <c r="I200" s="36">
        <f t="shared" si="1"/>
        <v>0</v>
      </c>
      <c r="J200" s="38">
        <f t="shared" si="2"/>
        <v>1552.32</v>
      </c>
    </row>
    <row r="201" ht="15.75" customHeight="1">
      <c r="A201" s="29" t="s">
        <v>1009</v>
      </c>
      <c r="B201" s="30" t="s">
        <v>1010</v>
      </c>
      <c r="C201" s="29" t="s">
        <v>1011</v>
      </c>
      <c r="D201" s="30" t="s">
        <v>1012</v>
      </c>
      <c r="E201" s="30" t="s">
        <v>1013</v>
      </c>
      <c r="F201" s="32">
        <v>40.0</v>
      </c>
      <c r="G201" s="34">
        <v>1.05</v>
      </c>
      <c r="H201" s="35">
        <v>42.0</v>
      </c>
      <c r="I201" s="36">
        <f t="shared" si="1"/>
        <v>0</v>
      </c>
      <c r="J201" s="38">
        <f t="shared" si="2"/>
        <v>42</v>
      </c>
    </row>
    <row r="202" ht="15.75" customHeight="1">
      <c r="A202" s="29" t="s">
        <v>1014</v>
      </c>
      <c r="B202" s="30" t="s">
        <v>1015</v>
      </c>
      <c r="C202" s="29" t="s">
        <v>1016</v>
      </c>
      <c r="D202" s="30" t="s">
        <v>1017</v>
      </c>
      <c r="E202" s="30" t="s">
        <v>1018</v>
      </c>
      <c r="F202" s="32">
        <v>1600.0</v>
      </c>
      <c r="G202" s="34">
        <v>8.0</v>
      </c>
      <c r="H202" s="35">
        <v>12800.0</v>
      </c>
      <c r="I202" s="36">
        <f t="shared" si="1"/>
        <v>0</v>
      </c>
      <c r="J202" s="38">
        <f t="shared" si="2"/>
        <v>12800</v>
      </c>
    </row>
    <row r="203" ht="15.75" customHeight="1">
      <c r="A203" s="29" t="s">
        <v>1019</v>
      </c>
      <c r="B203" s="30" t="s">
        <v>1020</v>
      </c>
      <c r="C203" s="29" t="s">
        <v>1021</v>
      </c>
      <c r="D203" s="30" t="s">
        <v>1022</v>
      </c>
      <c r="E203" s="30" t="s">
        <v>1023</v>
      </c>
      <c r="F203" s="32">
        <v>6.0</v>
      </c>
      <c r="G203" s="34">
        <v>971.88</v>
      </c>
      <c r="H203" s="35">
        <v>5831.28</v>
      </c>
      <c r="I203" s="36">
        <f t="shared" si="1"/>
        <v>0</v>
      </c>
      <c r="J203" s="38">
        <f t="shared" si="2"/>
        <v>5831.28</v>
      </c>
    </row>
    <row r="204" ht="15.75" customHeight="1">
      <c r="A204" s="29" t="s">
        <v>1024</v>
      </c>
      <c r="B204" s="30" t="s">
        <v>1025</v>
      </c>
      <c r="C204" s="29" t="s">
        <v>1026</v>
      </c>
      <c r="D204" s="30" t="s">
        <v>1027</v>
      </c>
      <c r="E204" s="30" t="s">
        <v>1028</v>
      </c>
      <c r="F204" s="32">
        <v>6.0</v>
      </c>
      <c r="G204" s="34">
        <v>3299.04</v>
      </c>
      <c r="H204" s="35">
        <v>19794.24</v>
      </c>
      <c r="I204" s="36">
        <f t="shared" si="1"/>
        <v>0</v>
      </c>
      <c r="J204" s="38">
        <f t="shared" si="2"/>
        <v>19794.24</v>
      </c>
    </row>
    <row r="205" ht="15.75" customHeight="1">
      <c r="A205" s="29" t="s">
        <v>1029</v>
      </c>
      <c r="B205" s="30" t="s">
        <v>1030</v>
      </c>
      <c r="C205" s="29" t="s">
        <v>1031</v>
      </c>
      <c r="D205" s="30" t="s">
        <v>1032</v>
      </c>
      <c r="E205" s="30" t="s">
        <v>1033</v>
      </c>
      <c r="F205" s="32">
        <v>150.0</v>
      </c>
      <c r="G205" s="34">
        <v>19.21</v>
      </c>
      <c r="H205" s="35">
        <v>2881.5</v>
      </c>
      <c r="I205" s="36">
        <f t="shared" si="1"/>
        <v>0</v>
      </c>
      <c r="J205" s="38">
        <f t="shared" si="2"/>
        <v>2881.5</v>
      </c>
    </row>
    <row r="206" ht="15.75" customHeight="1">
      <c r="A206" s="29" t="s">
        <v>1034</v>
      </c>
      <c r="B206" s="30" t="s">
        <v>1035</v>
      </c>
      <c r="C206" s="29" t="s">
        <v>1036</v>
      </c>
      <c r="D206" s="30" t="s">
        <v>1037</v>
      </c>
      <c r="E206" s="30" t="s">
        <v>1038</v>
      </c>
      <c r="F206" s="32">
        <v>20.0</v>
      </c>
      <c r="G206" s="34">
        <v>17.34</v>
      </c>
      <c r="H206" s="35">
        <v>346.8</v>
      </c>
      <c r="I206" s="36">
        <f t="shared" si="1"/>
        <v>0</v>
      </c>
      <c r="J206" s="38">
        <f t="shared" si="2"/>
        <v>346.8</v>
      </c>
    </row>
    <row r="207" ht="15.75" customHeight="1">
      <c r="A207" s="29" t="s">
        <v>1039</v>
      </c>
      <c r="B207" s="30" t="s">
        <v>1040</v>
      </c>
      <c r="C207" s="29" t="s">
        <v>1041</v>
      </c>
      <c r="D207" s="30" t="s">
        <v>1042</v>
      </c>
      <c r="E207" s="30" t="s">
        <v>1043</v>
      </c>
      <c r="F207" s="32">
        <v>20.0</v>
      </c>
      <c r="G207" s="34">
        <v>25.67</v>
      </c>
      <c r="H207" s="35">
        <v>513.4</v>
      </c>
      <c r="I207" s="36">
        <f t="shared" si="1"/>
        <v>0</v>
      </c>
      <c r="J207" s="38">
        <f t="shared" si="2"/>
        <v>513.4</v>
      </c>
    </row>
    <row r="208" ht="15.75" customHeight="1">
      <c r="A208" s="29" t="s">
        <v>1044</v>
      </c>
      <c r="B208" s="30" t="s">
        <v>1045</v>
      </c>
      <c r="C208" s="29" t="s">
        <v>1046</v>
      </c>
      <c r="D208" s="30" t="s">
        <v>1047</v>
      </c>
      <c r="E208" s="30" t="s">
        <v>1048</v>
      </c>
      <c r="F208" s="32">
        <v>1.0</v>
      </c>
      <c r="G208" s="34">
        <v>3109.94</v>
      </c>
      <c r="H208" s="35">
        <v>3109.94</v>
      </c>
      <c r="I208" s="36">
        <f t="shared" si="1"/>
        <v>0</v>
      </c>
      <c r="J208" s="38">
        <f t="shared" si="2"/>
        <v>3109.94</v>
      </c>
    </row>
    <row r="209" ht="19.5" customHeight="1">
      <c r="A209" s="15" t="s">
        <v>1049</v>
      </c>
      <c r="B209" s="17" t="s">
        <v>1050</v>
      </c>
      <c r="C209" s="18"/>
      <c r="D209" s="18"/>
      <c r="E209" s="18"/>
      <c r="F209" s="18"/>
      <c r="G209" s="11"/>
      <c r="H209" s="20">
        <v>4137.6</v>
      </c>
      <c r="I209" s="23">
        <f t="shared" si="1"/>
        <v>0</v>
      </c>
      <c r="J209" s="26">
        <f t="shared" si="2"/>
        <v>4137.6</v>
      </c>
    </row>
    <row r="210" ht="15.75" customHeight="1">
      <c r="A210" s="29" t="s">
        <v>1051</v>
      </c>
      <c r="B210" s="30" t="s">
        <v>1052</v>
      </c>
      <c r="C210" s="29" t="s">
        <v>1053</v>
      </c>
      <c r="D210" s="30" t="s">
        <v>1054</v>
      </c>
      <c r="E210" s="30" t="s">
        <v>1055</v>
      </c>
      <c r="F210" s="32">
        <v>160.0</v>
      </c>
      <c r="G210" s="34">
        <v>25.86</v>
      </c>
      <c r="H210" s="35">
        <v>4137.6</v>
      </c>
      <c r="I210" s="36">
        <f t="shared" si="1"/>
        <v>0</v>
      </c>
      <c r="J210" s="38">
        <f t="shared" si="2"/>
        <v>4137.6</v>
      </c>
    </row>
    <row r="211" ht="19.5" customHeight="1">
      <c r="A211" s="15" t="s">
        <v>1056</v>
      </c>
      <c r="B211" s="17" t="s">
        <v>1057</v>
      </c>
      <c r="C211" s="18"/>
      <c r="D211" s="18"/>
      <c r="E211" s="18"/>
      <c r="F211" s="18"/>
      <c r="G211" s="11"/>
      <c r="H211" s="20">
        <v>916.66</v>
      </c>
      <c r="I211" s="23">
        <f t="shared" si="1"/>
        <v>0</v>
      </c>
      <c r="J211" s="26">
        <f t="shared" si="2"/>
        <v>916.66</v>
      </c>
    </row>
    <row r="212" ht="15.75" customHeight="1">
      <c r="A212" s="29" t="s">
        <v>1058</v>
      </c>
      <c r="B212" s="30" t="s">
        <v>1059</v>
      </c>
      <c r="C212" s="29" t="s">
        <v>1060</v>
      </c>
      <c r="D212" s="30" t="s">
        <v>1061</v>
      </c>
      <c r="E212" s="30" t="s">
        <v>1062</v>
      </c>
      <c r="F212" s="32">
        <v>10.0</v>
      </c>
      <c r="G212" s="34">
        <v>22.01</v>
      </c>
      <c r="H212" s="35">
        <v>220.1</v>
      </c>
      <c r="I212" s="36">
        <f t="shared" si="1"/>
        <v>0</v>
      </c>
      <c r="J212" s="38">
        <f t="shared" si="2"/>
        <v>220.1</v>
      </c>
    </row>
    <row r="213" ht="15.75" customHeight="1">
      <c r="A213" s="29" t="s">
        <v>1063</v>
      </c>
      <c r="B213" s="30" t="s">
        <v>1064</v>
      </c>
      <c r="C213" s="29" t="s">
        <v>1065</v>
      </c>
      <c r="D213" s="30" t="s">
        <v>1066</v>
      </c>
      <c r="E213" s="30" t="s">
        <v>1067</v>
      </c>
      <c r="F213" s="32">
        <v>2.0</v>
      </c>
      <c r="G213" s="34">
        <v>25.46</v>
      </c>
      <c r="H213" s="35">
        <v>50.92</v>
      </c>
      <c r="I213" s="36">
        <f t="shared" si="1"/>
        <v>0</v>
      </c>
      <c r="J213" s="38">
        <f t="shared" si="2"/>
        <v>50.92</v>
      </c>
    </row>
    <row r="214" ht="15.75" customHeight="1">
      <c r="A214" s="29" t="s">
        <v>1068</v>
      </c>
      <c r="B214" s="30" t="s">
        <v>1069</v>
      </c>
      <c r="C214" s="29" t="s">
        <v>1070</v>
      </c>
      <c r="D214" s="30" t="s">
        <v>1071</v>
      </c>
      <c r="E214" s="30" t="s">
        <v>1072</v>
      </c>
      <c r="F214" s="32">
        <v>2.0</v>
      </c>
      <c r="G214" s="34">
        <v>25.46</v>
      </c>
      <c r="H214" s="35">
        <v>50.92</v>
      </c>
      <c r="I214" s="36">
        <f t="shared" si="1"/>
        <v>0</v>
      </c>
      <c r="J214" s="38">
        <f t="shared" si="2"/>
        <v>50.92</v>
      </c>
    </row>
    <row r="215" ht="15.75" customHeight="1">
      <c r="A215" s="29" t="s">
        <v>1073</v>
      </c>
      <c r="B215" s="30" t="s">
        <v>1074</v>
      </c>
      <c r="C215" s="29" t="s">
        <v>1075</v>
      </c>
      <c r="D215" s="30" t="s">
        <v>1076</v>
      </c>
      <c r="E215" s="30" t="s">
        <v>1077</v>
      </c>
      <c r="F215" s="32">
        <v>2.0</v>
      </c>
      <c r="G215" s="34">
        <v>235.17</v>
      </c>
      <c r="H215" s="35">
        <v>470.34</v>
      </c>
      <c r="I215" s="36">
        <f t="shared" si="1"/>
        <v>0</v>
      </c>
      <c r="J215" s="38">
        <f t="shared" si="2"/>
        <v>470.34</v>
      </c>
    </row>
    <row r="216" ht="15.75" customHeight="1">
      <c r="A216" s="29" t="s">
        <v>1078</v>
      </c>
      <c r="B216" s="30" t="s">
        <v>1079</v>
      </c>
      <c r="C216" s="29" t="s">
        <v>1080</v>
      </c>
      <c r="D216" s="30" t="s">
        <v>1081</v>
      </c>
      <c r="E216" s="30" t="s">
        <v>1082</v>
      </c>
      <c r="F216" s="32">
        <v>9.0</v>
      </c>
      <c r="G216" s="34">
        <v>13.82</v>
      </c>
      <c r="H216" s="35">
        <v>124.38</v>
      </c>
      <c r="I216" s="36">
        <f t="shared" si="1"/>
        <v>0</v>
      </c>
      <c r="J216" s="38">
        <f t="shared" si="2"/>
        <v>124.38</v>
      </c>
    </row>
    <row r="217" ht="19.5" customHeight="1">
      <c r="A217" s="15" t="s">
        <v>1083</v>
      </c>
      <c r="B217" s="17" t="s">
        <v>1084</v>
      </c>
      <c r="C217" s="18"/>
      <c r="D217" s="18"/>
      <c r="E217" s="18"/>
      <c r="F217" s="18"/>
      <c r="G217" s="11"/>
      <c r="H217" s="20">
        <v>76781.77</v>
      </c>
      <c r="I217" s="23">
        <f t="shared" si="1"/>
        <v>0</v>
      </c>
      <c r="J217" s="26">
        <f t="shared" si="2"/>
        <v>76781.77</v>
      </c>
    </row>
    <row r="218" ht="15.75" customHeight="1">
      <c r="A218" s="29" t="s">
        <v>1085</v>
      </c>
      <c r="B218" s="30" t="s">
        <v>1086</v>
      </c>
      <c r="C218" s="29" t="s">
        <v>1087</v>
      </c>
      <c r="D218" s="30" t="s">
        <v>1088</v>
      </c>
      <c r="E218" s="30" t="s">
        <v>1089</v>
      </c>
      <c r="F218" s="32">
        <v>442.0</v>
      </c>
      <c r="G218" s="34">
        <v>77.06</v>
      </c>
      <c r="H218" s="35">
        <v>34060.52</v>
      </c>
      <c r="I218" s="36">
        <f t="shared" si="1"/>
        <v>0</v>
      </c>
      <c r="J218" s="38">
        <f t="shared" si="2"/>
        <v>34060.52</v>
      </c>
    </row>
    <row r="219" ht="15.75" customHeight="1">
      <c r="A219" s="29" t="s">
        <v>1090</v>
      </c>
      <c r="B219" s="30" t="s">
        <v>1091</v>
      </c>
      <c r="C219" s="29" t="s">
        <v>1092</v>
      </c>
      <c r="D219" s="30" t="s">
        <v>1093</v>
      </c>
      <c r="E219" s="30" t="s">
        <v>1094</v>
      </c>
      <c r="F219" s="32">
        <v>300.0</v>
      </c>
      <c r="G219" s="34">
        <v>4.29</v>
      </c>
      <c r="H219" s="35">
        <v>1287.0</v>
      </c>
      <c r="I219" s="36">
        <f t="shared" si="1"/>
        <v>0</v>
      </c>
      <c r="J219" s="38">
        <f t="shared" si="2"/>
        <v>1287</v>
      </c>
    </row>
    <row r="220" ht="15.75" customHeight="1">
      <c r="A220" s="29" t="s">
        <v>1095</v>
      </c>
      <c r="B220" s="30" t="s">
        <v>1096</v>
      </c>
      <c r="C220" s="29" t="s">
        <v>1097</v>
      </c>
      <c r="D220" s="30" t="s">
        <v>1098</v>
      </c>
      <c r="E220" s="30" t="s">
        <v>1099</v>
      </c>
      <c r="F220" s="32">
        <v>10.0</v>
      </c>
      <c r="G220" s="34">
        <v>30.88</v>
      </c>
      <c r="H220" s="35">
        <v>308.8</v>
      </c>
      <c r="I220" s="36">
        <f t="shared" si="1"/>
        <v>0</v>
      </c>
      <c r="J220" s="38">
        <f t="shared" si="2"/>
        <v>308.8</v>
      </c>
    </row>
    <row r="221" ht="15.75" customHeight="1">
      <c r="A221" s="29" t="s">
        <v>1100</v>
      </c>
      <c r="B221" s="30" t="s">
        <v>1101</v>
      </c>
      <c r="C221" s="29" t="s">
        <v>1102</v>
      </c>
      <c r="D221" s="30" t="s">
        <v>1103</v>
      </c>
      <c r="E221" s="30" t="s">
        <v>1104</v>
      </c>
      <c r="F221" s="32">
        <v>1259.76</v>
      </c>
      <c r="G221" s="34">
        <v>15.35</v>
      </c>
      <c r="H221" s="35">
        <v>19337.32</v>
      </c>
      <c r="I221" s="36">
        <f t="shared" si="1"/>
        <v>0</v>
      </c>
      <c r="J221" s="38">
        <f t="shared" si="2"/>
        <v>19337.32</v>
      </c>
    </row>
    <row r="222" ht="15.75" customHeight="1">
      <c r="A222" s="29" t="s">
        <v>1105</v>
      </c>
      <c r="B222" s="30" t="s">
        <v>1106</v>
      </c>
      <c r="C222" s="29" t="s">
        <v>1107</v>
      </c>
      <c r="D222" s="30" t="s">
        <v>1108</v>
      </c>
      <c r="E222" s="30" t="s">
        <v>1109</v>
      </c>
      <c r="F222" s="32">
        <v>104.7</v>
      </c>
      <c r="G222" s="34">
        <v>103.95</v>
      </c>
      <c r="H222" s="35">
        <v>10883.57</v>
      </c>
      <c r="I222" s="36">
        <f t="shared" si="1"/>
        <v>0</v>
      </c>
      <c r="J222" s="38">
        <f t="shared" si="2"/>
        <v>10883.57</v>
      </c>
    </row>
    <row r="223" ht="15.75" customHeight="1">
      <c r="A223" s="29" t="s">
        <v>1110</v>
      </c>
      <c r="B223" s="30" t="s">
        <v>1111</v>
      </c>
      <c r="C223" s="29" t="s">
        <v>1112</v>
      </c>
      <c r="D223" s="30" t="s">
        <v>1113</v>
      </c>
      <c r="E223" s="30" t="s">
        <v>1114</v>
      </c>
      <c r="F223" s="32">
        <v>60.2</v>
      </c>
      <c r="G223" s="34">
        <v>138.89</v>
      </c>
      <c r="H223" s="35">
        <v>8361.18</v>
      </c>
      <c r="I223" s="36">
        <f t="shared" si="1"/>
        <v>0</v>
      </c>
      <c r="J223" s="38">
        <f t="shared" si="2"/>
        <v>8361.18</v>
      </c>
    </row>
    <row r="224" ht="15.75" customHeight="1">
      <c r="A224" s="29" t="s">
        <v>1115</v>
      </c>
      <c r="B224" s="30" t="s">
        <v>1116</v>
      </c>
      <c r="C224" s="29" t="s">
        <v>1117</v>
      </c>
      <c r="D224" s="30" t="s">
        <v>1118</v>
      </c>
      <c r="E224" s="30" t="s">
        <v>1119</v>
      </c>
      <c r="F224" s="32">
        <v>103.6</v>
      </c>
      <c r="G224" s="34">
        <v>24.55</v>
      </c>
      <c r="H224" s="35">
        <v>2543.38</v>
      </c>
      <c r="I224" s="36">
        <f t="shared" si="1"/>
        <v>0</v>
      </c>
      <c r="J224" s="38">
        <f t="shared" si="2"/>
        <v>2543.38</v>
      </c>
    </row>
    <row r="225" ht="19.5" customHeight="1">
      <c r="A225" s="15" t="s">
        <v>1120</v>
      </c>
      <c r="B225" s="17" t="s">
        <v>1121</v>
      </c>
      <c r="C225" s="18"/>
      <c r="D225" s="18"/>
      <c r="E225" s="18"/>
      <c r="F225" s="18"/>
      <c r="G225" s="11"/>
      <c r="H225" s="20">
        <v>45024.99</v>
      </c>
      <c r="I225" s="23">
        <f t="shared" si="1"/>
        <v>0</v>
      </c>
      <c r="J225" s="26">
        <f t="shared" si="2"/>
        <v>45024.99</v>
      </c>
    </row>
    <row r="226" ht="15.75" customHeight="1">
      <c r="A226" s="29" t="s">
        <v>1122</v>
      </c>
      <c r="B226" s="30" t="s">
        <v>1123</v>
      </c>
      <c r="C226" s="29" t="s">
        <v>1124</v>
      </c>
      <c r="D226" s="30" t="s">
        <v>1125</v>
      </c>
      <c r="E226" s="30" t="s">
        <v>1126</v>
      </c>
      <c r="F226" s="32">
        <v>1.0</v>
      </c>
      <c r="G226" s="34">
        <v>2382.34</v>
      </c>
      <c r="H226" s="35">
        <v>2382.34</v>
      </c>
      <c r="I226" s="36">
        <f t="shared" si="1"/>
        <v>0</v>
      </c>
      <c r="J226" s="38">
        <f t="shared" si="2"/>
        <v>2382.34</v>
      </c>
    </row>
    <row r="227" ht="15.75" customHeight="1">
      <c r="A227" s="29" t="s">
        <v>1127</v>
      </c>
      <c r="B227" s="30" t="s">
        <v>1128</v>
      </c>
      <c r="C227" s="29" t="s">
        <v>1129</v>
      </c>
      <c r="D227" s="30" t="s">
        <v>1130</v>
      </c>
      <c r="E227" s="30" t="s">
        <v>1131</v>
      </c>
      <c r="F227" s="32">
        <v>8.0</v>
      </c>
      <c r="G227" s="34">
        <v>596.73</v>
      </c>
      <c r="H227" s="35">
        <v>4773.84</v>
      </c>
      <c r="I227" s="36">
        <f t="shared" si="1"/>
        <v>0</v>
      </c>
      <c r="J227" s="38">
        <f t="shared" si="2"/>
        <v>4773.84</v>
      </c>
    </row>
    <row r="228" ht="15.75" customHeight="1">
      <c r="A228" s="29" t="s">
        <v>1132</v>
      </c>
      <c r="B228" s="30" t="s">
        <v>1133</v>
      </c>
      <c r="C228" s="29" t="s">
        <v>1134</v>
      </c>
      <c r="D228" s="30" t="s">
        <v>1135</v>
      </c>
      <c r="E228" s="30" t="s">
        <v>1136</v>
      </c>
      <c r="F228" s="32">
        <v>27.0</v>
      </c>
      <c r="G228" s="34">
        <v>48.91</v>
      </c>
      <c r="H228" s="35">
        <v>1320.57</v>
      </c>
      <c r="I228" s="36">
        <f t="shared" si="1"/>
        <v>0</v>
      </c>
      <c r="J228" s="38">
        <f t="shared" si="2"/>
        <v>1320.57</v>
      </c>
    </row>
    <row r="229" ht="15.75" customHeight="1">
      <c r="A229" s="29" t="s">
        <v>1137</v>
      </c>
      <c r="B229" s="30" t="s">
        <v>1138</v>
      </c>
      <c r="C229" s="29" t="s">
        <v>1139</v>
      </c>
      <c r="D229" s="30" t="s">
        <v>1140</v>
      </c>
      <c r="E229" s="30" t="s">
        <v>1141</v>
      </c>
      <c r="F229" s="32">
        <v>105.0</v>
      </c>
      <c r="G229" s="34">
        <v>239.05</v>
      </c>
      <c r="H229" s="35">
        <v>25100.25</v>
      </c>
      <c r="I229" s="36">
        <f t="shared" si="1"/>
        <v>0</v>
      </c>
      <c r="J229" s="38">
        <f t="shared" si="2"/>
        <v>25100.25</v>
      </c>
    </row>
    <row r="230" ht="15.75" customHeight="1">
      <c r="A230" s="29" t="s">
        <v>1142</v>
      </c>
      <c r="B230" s="30" t="s">
        <v>1143</v>
      </c>
      <c r="C230" s="29" t="s">
        <v>1144</v>
      </c>
      <c r="D230" s="30" t="s">
        <v>1145</v>
      </c>
      <c r="E230" s="30" t="s">
        <v>1146</v>
      </c>
      <c r="F230" s="32">
        <v>27.0</v>
      </c>
      <c r="G230" s="34">
        <v>13.45</v>
      </c>
      <c r="H230" s="35">
        <v>363.15</v>
      </c>
      <c r="I230" s="36">
        <f t="shared" si="1"/>
        <v>0</v>
      </c>
      <c r="J230" s="38">
        <f t="shared" si="2"/>
        <v>363.15</v>
      </c>
    </row>
    <row r="231" ht="15.75" customHeight="1">
      <c r="A231" s="29" t="s">
        <v>1147</v>
      </c>
      <c r="B231" s="30" t="s">
        <v>1148</v>
      </c>
      <c r="C231" s="29" t="s">
        <v>1149</v>
      </c>
      <c r="D231" s="30" t="s">
        <v>1150</v>
      </c>
      <c r="E231" s="30" t="s">
        <v>1151</v>
      </c>
      <c r="F231" s="32">
        <v>94.8</v>
      </c>
      <c r="G231" s="34">
        <v>101.35</v>
      </c>
      <c r="H231" s="35">
        <v>9607.98</v>
      </c>
      <c r="I231" s="36">
        <f t="shared" si="1"/>
        <v>0</v>
      </c>
      <c r="J231" s="38">
        <f t="shared" si="2"/>
        <v>9607.98</v>
      </c>
    </row>
    <row r="232" ht="15.75" customHeight="1">
      <c r="A232" s="29" t="s">
        <v>1152</v>
      </c>
      <c r="B232" s="30" t="s">
        <v>1153</v>
      </c>
      <c r="C232" s="29" t="s">
        <v>1154</v>
      </c>
      <c r="D232" s="30" t="s">
        <v>1155</v>
      </c>
      <c r="E232" s="30" t="s">
        <v>1156</v>
      </c>
      <c r="F232" s="32">
        <v>10.0</v>
      </c>
      <c r="G232" s="34">
        <v>85.23</v>
      </c>
      <c r="H232" s="35">
        <v>852.3</v>
      </c>
      <c r="I232" s="36">
        <f t="shared" si="1"/>
        <v>0</v>
      </c>
      <c r="J232" s="38">
        <f t="shared" si="2"/>
        <v>852.3</v>
      </c>
    </row>
    <row r="233" ht="15.75" customHeight="1">
      <c r="A233" s="29" t="s">
        <v>1157</v>
      </c>
      <c r="B233" s="30" t="s">
        <v>1158</v>
      </c>
      <c r="C233" s="29" t="s">
        <v>1159</v>
      </c>
      <c r="D233" s="30" t="s">
        <v>1160</v>
      </c>
      <c r="E233" s="30" t="s">
        <v>1161</v>
      </c>
      <c r="F233" s="32">
        <v>8.0</v>
      </c>
      <c r="G233" s="34">
        <v>9.86</v>
      </c>
      <c r="H233" s="35">
        <v>78.88</v>
      </c>
      <c r="I233" s="36">
        <f t="shared" si="1"/>
        <v>0</v>
      </c>
      <c r="J233" s="38">
        <f t="shared" si="2"/>
        <v>78.88</v>
      </c>
    </row>
    <row r="234" ht="15.75" customHeight="1">
      <c r="A234" s="29" t="s">
        <v>1162</v>
      </c>
      <c r="B234" s="30" t="s">
        <v>1163</v>
      </c>
      <c r="C234" s="29" t="s">
        <v>1164</v>
      </c>
      <c r="D234" s="30" t="s">
        <v>1165</v>
      </c>
      <c r="E234" s="30" t="s">
        <v>1166</v>
      </c>
      <c r="F234" s="32">
        <v>8.0</v>
      </c>
      <c r="G234" s="34">
        <v>68.21</v>
      </c>
      <c r="H234" s="35">
        <v>545.68</v>
      </c>
      <c r="I234" s="36">
        <f t="shared" si="1"/>
        <v>0</v>
      </c>
      <c r="J234" s="38">
        <f t="shared" si="2"/>
        <v>545.68</v>
      </c>
    </row>
    <row r="235" ht="19.5" customHeight="1">
      <c r="A235" s="15" t="s">
        <v>1167</v>
      </c>
      <c r="B235" s="17" t="s">
        <v>1168</v>
      </c>
      <c r="C235" s="18"/>
      <c r="D235" s="18"/>
      <c r="E235" s="18"/>
      <c r="F235" s="18"/>
      <c r="G235" s="11"/>
      <c r="H235" s="20">
        <v>175863.07</v>
      </c>
      <c r="I235" s="23">
        <f t="shared" si="1"/>
        <v>0</v>
      </c>
      <c r="J235" s="26">
        <f t="shared" si="2"/>
        <v>175863.07</v>
      </c>
    </row>
    <row r="236" ht="15.75" customHeight="1">
      <c r="A236" s="29" t="s">
        <v>1169</v>
      </c>
      <c r="B236" s="30" t="s">
        <v>1170</v>
      </c>
      <c r="C236" s="29" t="s">
        <v>1171</v>
      </c>
      <c r="D236" s="30" t="s">
        <v>1172</v>
      </c>
      <c r="E236" s="30" t="s">
        <v>1173</v>
      </c>
      <c r="F236" s="32">
        <v>750.0</v>
      </c>
      <c r="G236" s="34">
        <v>99.85</v>
      </c>
      <c r="H236" s="35">
        <v>74887.5</v>
      </c>
      <c r="I236" s="36">
        <f t="shared" si="1"/>
        <v>0</v>
      </c>
      <c r="J236" s="38">
        <f t="shared" si="2"/>
        <v>74887.5</v>
      </c>
    </row>
    <row r="237" ht="15.75" customHeight="1">
      <c r="A237" s="29" t="s">
        <v>1174</v>
      </c>
      <c r="B237" s="30" t="s">
        <v>1175</v>
      </c>
      <c r="C237" s="29" t="s">
        <v>1176</v>
      </c>
      <c r="D237" s="30" t="s">
        <v>1177</v>
      </c>
      <c r="E237" s="30" t="s">
        <v>1178</v>
      </c>
      <c r="F237" s="32">
        <v>300.0</v>
      </c>
      <c r="G237" s="34">
        <v>58.88</v>
      </c>
      <c r="H237" s="35">
        <v>17664.0</v>
      </c>
      <c r="I237" s="36">
        <f t="shared" si="1"/>
        <v>0</v>
      </c>
      <c r="J237" s="38">
        <f t="shared" si="2"/>
        <v>17664</v>
      </c>
    </row>
    <row r="238" ht="15.75" customHeight="1">
      <c r="A238" s="29" t="s">
        <v>1179</v>
      </c>
      <c r="B238" s="30" t="s">
        <v>1180</v>
      </c>
      <c r="C238" s="29" t="s">
        <v>1181</v>
      </c>
      <c r="D238" s="30" t="s">
        <v>1182</v>
      </c>
      <c r="E238" s="30" t="s">
        <v>1183</v>
      </c>
      <c r="F238" s="32">
        <v>320.0</v>
      </c>
      <c r="G238" s="34">
        <v>28.21</v>
      </c>
      <c r="H238" s="35">
        <v>9027.2</v>
      </c>
      <c r="I238" s="36">
        <f t="shared" si="1"/>
        <v>0</v>
      </c>
      <c r="J238" s="38">
        <f t="shared" si="2"/>
        <v>9027.2</v>
      </c>
    </row>
    <row r="239" ht="15.75" customHeight="1">
      <c r="A239" s="29" t="s">
        <v>1184</v>
      </c>
      <c r="B239" s="30" t="s">
        <v>1185</v>
      </c>
      <c r="C239" s="29" t="s">
        <v>1186</v>
      </c>
      <c r="D239" s="30" t="s">
        <v>1187</v>
      </c>
      <c r="E239" s="30" t="s">
        <v>1188</v>
      </c>
      <c r="F239" s="32">
        <v>25.0</v>
      </c>
      <c r="G239" s="34">
        <v>513.26</v>
      </c>
      <c r="H239" s="35">
        <v>12831.5</v>
      </c>
      <c r="I239" s="36">
        <f t="shared" si="1"/>
        <v>0</v>
      </c>
      <c r="J239" s="38">
        <f t="shared" si="2"/>
        <v>12831.5</v>
      </c>
    </row>
    <row r="240" ht="15.75" customHeight="1">
      <c r="A240" s="29" t="s">
        <v>1189</v>
      </c>
      <c r="B240" s="30" t="s">
        <v>1190</v>
      </c>
      <c r="C240" s="29" t="s">
        <v>1191</v>
      </c>
      <c r="D240" s="30" t="s">
        <v>1192</v>
      </c>
      <c r="E240" s="30" t="s">
        <v>1193</v>
      </c>
      <c r="F240" s="32">
        <v>15.0</v>
      </c>
      <c r="G240" s="34">
        <v>58.61</v>
      </c>
      <c r="H240" s="35">
        <v>879.15</v>
      </c>
      <c r="I240" s="36">
        <f t="shared" si="1"/>
        <v>0</v>
      </c>
      <c r="J240" s="38">
        <f t="shared" si="2"/>
        <v>879.15</v>
      </c>
    </row>
    <row r="241" ht="15.75" customHeight="1">
      <c r="A241" s="29" t="s">
        <v>1194</v>
      </c>
      <c r="B241" s="30" t="s">
        <v>1195</v>
      </c>
      <c r="C241" s="29" t="s">
        <v>1196</v>
      </c>
      <c r="D241" s="30" t="s">
        <v>1197</v>
      </c>
      <c r="E241" s="30" t="s">
        <v>1198</v>
      </c>
      <c r="F241" s="32">
        <v>5.0</v>
      </c>
      <c r="G241" s="34">
        <v>349.63</v>
      </c>
      <c r="H241" s="35">
        <v>1748.15</v>
      </c>
      <c r="I241" s="36">
        <f t="shared" si="1"/>
        <v>0</v>
      </c>
      <c r="J241" s="38">
        <f t="shared" si="2"/>
        <v>1748.15</v>
      </c>
    </row>
    <row r="242" ht="15.75" customHeight="1">
      <c r="A242" s="29" t="s">
        <v>1199</v>
      </c>
      <c r="B242" s="30" t="s">
        <v>1200</v>
      </c>
      <c r="C242" s="29" t="s">
        <v>1201</v>
      </c>
      <c r="D242" s="30" t="s">
        <v>1202</v>
      </c>
      <c r="E242" s="30" t="s">
        <v>1203</v>
      </c>
      <c r="F242" s="32">
        <v>20.0</v>
      </c>
      <c r="G242" s="34">
        <v>851.58</v>
      </c>
      <c r="H242" s="35">
        <v>17031.6</v>
      </c>
      <c r="I242" s="36">
        <f t="shared" si="1"/>
        <v>0</v>
      </c>
      <c r="J242" s="38">
        <f t="shared" si="2"/>
        <v>17031.6</v>
      </c>
    </row>
    <row r="243" ht="15.75" customHeight="1">
      <c r="A243" s="29" t="s">
        <v>1204</v>
      </c>
      <c r="B243" s="30" t="s">
        <v>1205</v>
      </c>
      <c r="C243" s="29" t="s">
        <v>1206</v>
      </c>
      <c r="D243" s="30" t="s">
        <v>1207</v>
      </c>
      <c r="E243" s="30" t="s">
        <v>1208</v>
      </c>
      <c r="F243" s="32">
        <v>100.0</v>
      </c>
      <c r="G243" s="34">
        <v>13.66</v>
      </c>
      <c r="H243" s="35">
        <v>1366.0</v>
      </c>
      <c r="I243" s="36">
        <f t="shared" si="1"/>
        <v>0</v>
      </c>
      <c r="J243" s="38">
        <f t="shared" si="2"/>
        <v>1366</v>
      </c>
    </row>
    <row r="244" ht="15.75" customHeight="1">
      <c r="A244" s="29" t="s">
        <v>1209</v>
      </c>
      <c r="B244" s="30" t="s">
        <v>1210</v>
      </c>
      <c r="C244" s="29" t="s">
        <v>1211</v>
      </c>
      <c r="D244" s="30" t="s">
        <v>1212</v>
      </c>
      <c r="E244" s="30" t="s">
        <v>1213</v>
      </c>
      <c r="F244" s="32">
        <v>6.0</v>
      </c>
      <c r="G244" s="34">
        <v>231.01</v>
      </c>
      <c r="H244" s="35">
        <v>1386.06</v>
      </c>
      <c r="I244" s="36">
        <f t="shared" si="1"/>
        <v>0</v>
      </c>
      <c r="J244" s="38">
        <f t="shared" si="2"/>
        <v>1386.06</v>
      </c>
    </row>
    <row r="245" ht="15.75" customHeight="1">
      <c r="A245" s="29" t="s">
        <v>1214</v>
      </c>
      <c r="B245" s="30" t="s">
        <v>1215</v>
      </c>
      <c r="C245" s="29" t="s">
        <v>1216</v>
      </c>
      <c r="D245" s="30" t="s">
        <v>1217</v>
      </c>
      <c r="E245" s="30" t="s">
        <v>1218</v>
      </c>
      <c r="F245" s="32">
        <v>6.0</v>
      </c>
      <c r="G245" s="34">
        <v>1394.71</v>
      </c>
      <c r="H245" s="35">
        <v>8368.26</v>
      </c>
      <c r="I245" s="36">
        <f t="shared" si="1"/>
        <v>0</v>
      </c>
      <c r="J245" s="38">
        <f t="shared" si="2"/>
        <v>8368.26</v>
      </c>
    </row>
    <row r="246" ht="15.75" customHeight="1">
      <c r="A246" s="29" t="s">
        <v>1219</v>
      </c>
      <c r="B246" s="30" t="s">
        <v>1220</v>
      </c>
      <c r="C246" s="29" t="s">
        <v>1221</v>
      </c>
      <c r="D246" s="30" t="s">
        <v>1222</v>
      </c>
      <c r="E246" s="30" t="s">
        <v>1223</v>
      </c>
      <c r="F246" s="32">
        <v>105.0</v>
      </c>
      <c r="G246" s="34">
        <v>292.13</v>
      </c>
      <c r="H246" s="35">
        <v>30673.65</v>
      </c>
      <c r="I246" s="36">
        <f t="shared" si="1"/>
        <v>0</v>
      </c>
      <c r="J246" s="38">
        <f t="shared" si="2"/>
        <v>30673.65</v>
      </c>
    </row>
    <row r="247" ht="19.5" customHeight="1">
      <c r="A247" s="15" t="s">
        <v>1224</v>
      </c>
      <c r="B247" s="17" t="s">
        <v>1225</v>
      </c>
      <c r="C247" s="18"/>
      <c r="D247" s="18"/>
      <c r="E247" s="18"/>
      <c r="F247" s="18"/>
      <c r="G247" s="11"/>
      <c r="H247" s="20">
        <v>23589.57</v>
      </c>
      <c r="I247" s="23">
        <f t="shared" si="1"/>
        <v>0</v>
      </c>
      <c r="J247" s="26">
        <f t="shared" si="2"/>
        <v>23589.57</v>
      </c>
    </row>
    <row r="248" ht="19.5" customHeight="1">
      <c r="A248" s="15" t="s">
        <v>1226</v>
      </c>
      <c r="B248" s="17" t="s">
        <v>1227</v>
      </c>
      <c r="C248" s="18"/>
      <c r="D248" s="18"/>
      <c r="E248" s="18"/>
      <c r="F248" s="18"/>
      <c r="G248" s="11"/>
      <c r="H248" s="20">
        <v>2534.34</v>
      </c>
      <c r="I248" s="23">
        <f t="shared" si="1"/>
        <v>0</v>
      </c>
      <c r="J248" s="26">
        <f t="shared" si="2"/>
        <v>2534.34</v>
      </c>
    </row>
    <row r="249" ht="15.75" customHeight="1">
      <c r="A249" s="29" t="s">
        <v>1228</v>
      </c>
      <c r="B249" s="30" t="s">
        <v>1229</v>
      </c>
      <c r="C249" s="29" t="s">
        <v>1230</v>
      </c>
      <c r="D249" s="30" t="s">
        <v>1231</v>
      </c>
      <c r="E249" s="30" t="s">
        <v>1232</v>
      </c>
      <c r="F249" s="32">
        <v>48.85</v>
      </c>
      <c r="G249" s="34">
        <v>51.88</v>
      </c>
      <c r="H249" s="35">
        <v>2534.34</v>
      </c>
      <c r="I249" s="36">
        <f t="shared" si="1"/>
        <v>0</v>
      </c>
      <c r="J249" s="38">
        <f t="shared" si="2"/>
        <v>2534.34</v>
      </c>
    </row>
    <row r="250" ht="19.5" customHeight="1">
      <c r="A250" s="15" t="s">
        <v>1233</v>
      </c>
      <c r="B250" s="17" t="s">
        <v>1234</v>
      </c>
      <c r="C250" s="18"/>
      <c r="D250" s="18"/>
      <c r="E250" s="18"/>
      <c r="F250" s="18"/>
      <c r="G250" s="11"/>
      <c r="H250" s="20">
        <v>21055.23</v>
      </c>
      <c r="I250" s="23">
        <f t="shared" si="1"/>
        <v>0</v>
      </c>
      <c r="J250" s="26">
        <f t="shared" si="2"/>
        <v>21055.23</v>
      </c>
    </row>
    <row r="251" ht="15.75" customHeight="1">
      <c r="A251" s="29" t="s">
        <v>1235</v>
      </c>
      <c r="B251" s="30" t="s">
        <v>1236</v>
      </c>
      <c r="C251" s="29" t="s">
        <v>1237</v>
      </c>
      <c r="D251" s="30" t="s">
        <v>1238</v>
      </c>
      <c r="E251" s="30" t="s">
        <v>1239</v>
      </c>
      <c r="F251" s="32">
        <v>11.3</v>
      </c>
      <c r="G251" s="34">
        <v>218.54</v>
      </c>
      <c r="H251" s="35">
        <v>2469.5</v>
      </c>
      <c r="I251" s="36">
        <f t="shared" si="1"/>
        <v>0</v>
      </c>
      <c r="J251" s="38">
        <f t="shared" si="2"/>
        <v>2469.5</v>
      </c>
    </row>
    <row r="252" ht="15.75" customHeight="1">
      <c r="A252" s="29" t="s">
        <v>1240</v>
      </c>
      <c r="B252" s="30" t="s">
        <v>1241</v>
      </c>
      <c r="C252" s="29" t="s">
        <v>1242</v>
      </c>
      <c r="D252" s="30" t="s">
        <v>1243</v>
      </c>
      <c r="E252" s="30" t="s">
        <v>1244</v>
      </c>
      <c r="F252" s="32">
        <v>21.0</v>
      </c>
      <c r="G252" s="34">
        <v>190.38</v>
      </c>
      <c r="H252" s="35">
        <v>3997.98</v>
      </c>
      <c r="I252" s="36">
        <f t="shared" si="1"/>
        <v>0</v>
      </c>
      <c r="J252" s="38">
        <f t="shared" si="2"/>
        <v>3997.98</v>
      </c>
    </row>
    <row r="253" ht="15.75" customHeight="1">
      <c r="A253" s="29" t="s">
        <v>1245</v>
      </c>
      <c r="B253" s="30" t="s">
        <v>1246</v>
      </c>
      <c r="C253" s="29" t="s">
        <v>1247</v>
      </c>
      <c r="D253" s="30" t="s">
        <v>1248</v>
      </c>
      <c r="E253" s="30" t="s">
        <v>1249</v>
      </c>
      <c r="F253" s="32">
        <v>20.0</v>
      </c>
      <c r="G253" s="34">
        <v>607.55</v>
      </c>
      <c r="H253" s="35">
        <v>12151.0</v>
      </c>
      <c r="I253" s="36">
        <f t="shared" si="1"/>
        <v>0</v>
      </c>
      <c r="J253" s="38">
        <f t="shared" si="2"/>
        <v>12151</v>
      </c>
    </row>
    <row r="254" ht="15.75" customHeight="1">
      <c r="A254" s="29" t="s">
        <v>1250</v>
      </c>
      <c r="B254" s="30" t="s">
        <v>1251</v>
      </c>
      <c r="C254" s="29" t="s">
        <v>1252</v>
      </c>
      <c r="D254" s="30" t="s">
        <v>1253</v>
      </c>
      <c r="E254" s="30" t="s">
        <v>1254</v>
      </c>
      <c r="F254" s="32">
        <v>15.0</v>
      </c>
      <c r="G254" s="34">
        <v>162.45</v>
      </c>
      <c r="H254" s="35">
        <v>2436.75</v>
      </c>
      <c r="I254" s="36">
        <f t="shared" si="1"/>
        <v>0</v>
      </c>
      <c r="J254" s="38">
        <f t="shared" si="2"/>
        <v>2436.75</v>
      </c>
    </row>
    <row r="255" ht="19.5" customHeight="1">
      <c r="A255" s="15" t="s">
        <v>1255</v>
      </c>
      <c r="B255" s="17" t="s">
        <v>1256</v>
      </c>
      <c r="C255" s="18"/>
      <c r="D255" s="18"/>
      <c r="E255" s="18"/>
      <c r="F255" s="18"/>
      <c r="G255" s="11"/>
      <c r="H255" s="20">
        <v>4569.6</v>
      </c>
      <c r="I255" s="23">
        <f t="shared" si="1"/>
        <v>0</v>
      </c>
      <c r="J255" s="26">
        <f t="shared" si="2"/>
        <v>4569.6</v>
      </c>
    </row>
    <row r="256" ht="15.75" customHeight="1">
      <c r="A256" s="29" t="s">
        <v>1257</v>
      </c>
      <c r="B256" s="30" t="s">
        <v>1258</v>
      </c>
      <c r="C256" s="29" t="s">
        <v>1259</v>
      </c>
      <c r="D256" s="30" t="s">
        <v>1260</v>
      </c>
      <c r="E256" s="30" t="s">
        <v>1261</v>
      </c>
      <c r="F256" s="32">
        <v>54.0</v>
      </c>
      <c r="G256" s="34">
        <v>36.68</v>
      </c>
      <c r="H256" s="35">
        <v>1980.72</v>
      </c>
      <c r="I256" s="36">
        <f t="shared" si="1"/>
        <v>0</v>
      </c>
      <c r="J256" s="38">
        <f t="shared" si="2"/>
        <v>1980.72</v>
      </c>
    </row>
    <row r="257" ht="15.75" customHeight="1">
      <c r="A257" s="29" t="s">
        <v>1262</v>
      </c>
      <c r="B257" s="30" t="s">
        <v>1263</v>
      </c>
      <c r="C257" s="29" t="s">
        <v>1264</v>
      </c>
      <c r="D257" s="30" t="s">
        <v>1265</v>
      </c>
      <c r="E257" s="30" t="s">
        <v>1266</v>
      </c>
      <c r="F257" s="32">
        <v>67.0</v>
      </c>
      <c r="G257" s="34">
        <v>38.64</v>
      </c>
      <c r="H257" s="35">
        <v>2588.88</v>
      </c>
      <c r="I257" s="36">
        <f t="shared" si="1"/>
        <v>0</v>
      </c>
      <c r="J257" s="38">
        <f t="shared" si="2"/>
        <v>2588.88</v>
      </c>
    </row>
    <row r="258" ht="19.5" customHeight="1">
      <c r="A258" s="15" t="s">
        <v>1267</v>
      </c>
      <c r="B258" s="17" t="s">
        <v>1268</v>
      </c>
      <c r="C258" s="18"/>
      <c r="D258" s="18"/>
      <c r="E258" s="18"/>
      <c r="F258" s="18"/>
      <c r="G258" s="11"/>
      <c r="H258" s="20">
        <v>4904.45</v>
      </c>
      <c r="I258" s="23">
        <f t="shared" si="1"/>
        <v>0</v>
      </c>
      <c r="J258" s="26">
        <f t="shared" si="2"/>
        <v>4904.45</v>
      </c>
    </row>
    <row r="259" ht="15.75" customHeight="1">
      <c r="A259" s="29" t="s">
        <v>1269</v>
      </c>
      <c r="B259" s="30" t="s">
        <v>1270</v>
      </c>
      <c r="C259" s="29" t="s">
        <v>1271</v>
      </c>
      <c r="D259" s="30" t="s">
        <v>1272</v>
      </c>
      <c r="E259" s="30" t="s">
        <v>1273</v>
      </c>
      <c r="F259" s="32">
        <v>341.0</v>
      </c>
      <c r="G259" s="34">
        <v>5.83</v>
      </c>
      <c r="H259" s="35">
        <v>1988.03</v>
      </c>
      <c r="I259" s="36">
        <f t="shared" si="1"/>
        <v>0</v>
      </c>
      <c r="J259" s="38">
        <f t="shared" si="2"/>
        <v>1988.03</v>
      </c>
    </row>
    <row r="260" ht="15.75" customHeight="1">
      <c r="A260" s="29" t="s">
        <v>1274</v>
      </c>
      <c r="B260" s="30" t="s">
        <v>1275</v>
      </c>
      <c r="C260" s="29" t="s">
        <v>1276</v>
      </c>
      <c r="D260" s="30" t="s">
        <v>1277</v>
      </c>
      <c r="E260" s="30" t="s">
        <v>1278</v>
      </c>
      <c r="F260" s="32">
        <v>1.0</v>
      </c>
      <c r="G260" s="34">
        <v>2535.62</v>
      </c>
      <c r="H260" s="35">
        <v>2535.62</v>
      </c>
      <c r="I260" s="36">
        <f t="shared" si="1"/>
        <v>0</v>
      </c>
      <c r="J260" s="38">
        <f t="shared" si="2"/>
        <v>2535.62</v>
      </c>
    </row>
    <row r="261" ht="15.75" customHeight="1">
      <c r="A261" s="29" t="s">
        <v>1279</v>
      </c>
      <c r="B261" s="30" t="s">
        <v>1280</v>
      </c>
      <c r="C261" s="29" t="s">
        <v>1281</v>
      </c>
      <c r="D261" s="30" t="s">
        <v>1282</v>
      </c>
      <c r="E261" s="30" t="s">
        <v>1283</v>
      </c>
      <c r="F261" s="32">
        <v>340.0</v>
      </c>
      <c r="G261" s="34">
        <v>1.12</v>
      </c>
      <c r="H261" s="35">
        <v>380.8</v>
      </c>
      <c r="I261" s="36">
        <f t="shared" si="1"/>
        <v>0</v>
      </c>
      <c r="J261" s="38">
        <f t="shared" si="2"/>
        <v>380.8</v>
      </c>
    </row>
    <row r="262" ht="15.0" customHeight="1">
      <c r="A262" s="1"/>
      <c r="B262" s="1"/>
      <c r="C262" s="1"/>
      <c r="D262" s="1"/>
      <c r="E262" s="1"/>
      <c r="F262" s="64" t="s">
        <v>1284</v>
      </c>
      <c r="H262" s="20">
        <v>251406.27</v>
      </c>
      <c r="I262" s="23">
        <f t="shared" si="1"/>
        <v>0</v>
      </c>
      <c r="J262" s="26">
        <f t="shared" si="2"/>
        <v>251406.27</v>
      </c>
    </row>
    <row r="263" ht="15.0" customHeight="1">
      <c r="A263" s="1"/>
      <c r="B263" s="1"/>
      <c r="C263" s="1"/>
      <c r="D263" s="1"/>
      <c r="E263" s="1"/>
      <c r="F263" s="64" t="s">
        <v>1285</v>
      </c>
      <c r="H263" s="20">
        <v>1129663.33</v>
      </c>
      <c r="I263" s="23">
        <f t="shared" si="1"/>
        <v>0</v>
      </c>
      <c r="J263" s="26">
        <f t="shared" si="2"/>
        <v>1129663.33</v>
      </c>
    </row>
    <row r="264" ht="15.0" customHeight="1">
      <c r="A264" s="1"/>
      <c r="B264" s="1"/>
      <c r="C264" s="1"/>
      <c r="D264" s="1"/>
      <c r="E264" s="1"/>
      <c r="F264" s="64" t="s">
        <v>1286</v>
      </c>
      <c r="H264" s="20">
        <v>1381069.6</v>
      </c>
      <c r="I264" s="23">
        <f t="shared" si="1"/>
        <v>0</v>
      </c>
      <c r="J264" s="26">
        <f t="shared" si="2"/>
        <v>1381069.6</v>
      </c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5">
    <mergeCell ref="A1:H1"/>
    <mergeCell ref="B2:G2"/>
    <mergeCell ref="B4:G4"/>
    <mergeCell ref="B15:G15"/>
    <mergeCell ref="B16:G16"/>
    <mergeCell ref="B22:G22"/>
    <mergeCell ref="B31:G31"/>
    <mergeCell ref="B42:G42"/>
    <mergeCell ref="B44:G44"/>
    <mergeCell ref="B45:G45"/>
    <mergeCell ref="B52:G52"/>
    <mergeCell ref="B60:G60"/>
    <mergeCell ref="B63:G63"/>
    <mergeCell ref="B69:G69"/>
    <mergeCell ref="B77:G77"/>
    <mergeCell ref="B81:G81"/>
    <mergeCell ref="B85:G85"/>
    <mergeCell ref="B90:G90"/>
    <mergeCell ref="B97:G97"/>
    <mergeCell ref="B98:G98"/>
    <mergeCell ref="B102:G102"/>
    <mergeCell ref="B106:G106"/>
    <mergeCell ref="B109:G109"/>
    <mergeCell ref="B112:G112"/>
    <mergeCell ref="B113:G113"/>
    <mergeCell ref="B125:G125"/>
    <mergeCell ref="B126:G126"/>
    <mergeCell ref="B134:G134"/>
    <mergeCell ref="B141:G141"/>
    <mergeCell ref="B172:G172"/>
    <mergeCell ref="B179:G179"/>
    <mergeCell ref="B193:G193"/>
    <mergeCell ref="B209:G209"/>
    <mergeCell ref="B211:G211"/>
    <mergeCell ref="B217:G217"/>
    <mergeCell ref="F262:G262"/>
    <mergeCell ref="F263:G263"/>
    <mergeCell ref="F264:G264"/>
    <mergeCell ref="B225:G225"/>
    <mergeCell ref="B235:G235"/>
    <mergeCell ref="B247:G247"/>
    <mergeCell ref="B248:G248"/>
    <mergeCell ref="B250:G250"/>
    <mergeCell ref="B255:G255"/>
    <mergeCell ref="B258:G258"/>
  </mergeCells>
  <printOptions/>
  <pageMargins bottom="0.5" footer="0.0" header="0.0" left="0.5" right="0.5" top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11.14"/>
    <col customWidth="1" min="9" max="9" width="0.43"/>
  </cols>
  <sheetData>
    <row r="1" ht="228.7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>
      <c r="A2" s="7" t="s">
        <v>3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9</v>
      </c>
      <c r="G2" s="7" t="s">
        <v>11</v>
      </c>
      <c r="H2" s="10" t="s">
        <v>13</v>
      </c>
      <c r="I2" s="11"/>
      <c r="J2" s="7" t="s">
        <v>18</v>
      </c>
      <c r="K2" s="7" t="s">
        <v>20</v>
      </c>
      <c r="L2" s="7" t="s">
        <v>22</v>
      </c>
      <c r="M2" s="7" t="s">
        <v>23</v>
      </c>
      <c r="N2" s="7" t="s">
        <v>25</v>
      </c>
      <c r="O2" s="14" t="s">
        <v>26</v>
      </c>
    </row>
    <row r="3">
      <c r="A3" s="16" t="s">
        <v>28</v>
      </c>
      <c r="B3" s="19" t="s">
        <v>30</v>
      </c>
      <c r="C3" s="21">
        <v>88869.07</v>
      </c>
      <c r="D3" s="22">
        <v>0.3</v>
      </c>
      <c r="E3" s="22">
        <v>0.3</v>
      </c>
      <c r="F3" s="22">
        <v>0.05</v>
      </c>
      <c r="G3" s="22">
        <v>0.05</v>
      </c>
      <c r="H3" s="24">
        <v>0.05</v>
      </c>
      <c r="I3" s="25"/>
      <c r="J3" s="22">
        <v>0.05</v>
      </c>
      <c r="K3" s="22">
        <v>0.05</v>
      </c>
      <c r="L3" s="22">
        <v>0.05</v>
      </c>
      <c r="M3" s="22">
        <v>0.05</v>
      </c>
      <c r="N3" s="22">
        <v>0.05</v>
      </c>
      <c r="O3" s="27">
        <v>1.0</v>
      </c>
    </row>
    <row r="4">
      <c r="A4" s="28"/>
      <c r="B4" s="28"/>
      <c r="C4" s="28"/>
      <c r="D4" s="31">
        <v>26660.72</v>
      </c>
      <c r="E4" s="31">
        <v>26660.72</v>
      </c>
      <c r="F4" s="31">
        <v>4443.45</v>
      </c>
      <c r="G4" s="31">
        <v>4443.45</v>
      </c>
      <c r="H4" s="33">
        <v>4443.45</v>
      </c>
      <c r="I4" s="11"/>
      <c r="J4" s="31">
        <v>4443.45</v>
      </c>
      <c r="K4" s="31">
        <v>4443.45</v>
      </c>
      <c r="L4" s="31">
        <v>4443.45</v>
      </c>
      <c r="M4" s="31">
        <v>4443.45</v>
      </c>
      <c r="N4" s="31">
        <v>4443.48</v>
      </c>
      <c r="O4" s="37">
        <v>88869.07</v>
      </c>
    </row>
    <row r="5">
      <c r="A5" s="16" t="s">
        <v>36</v>
      </c>
      <c r="B5" s="19" t="s">
        <v>39</v>
      </c>
      <c r="C5" s="21">
        <v>231288.83</v>
      </c>
      <c r="D5" s="22">
        <v>0.25</v>
      </c>
      <c r="E5" s="22">
        <v>0.25</v>
      </c>
      <c r="F5" s="22">
        <v>0.25</v>
      </c>
      <c r="G5" s="22">
        <v>0.25</v>
      </c>
      <c r="H5" s="39"/>
      <c r="I5" s="40"/>
      <c r="J5" s="41"/>
      <c r="K5" s="41"/>
      <c r="L5" s="41"/>
      <c r="M5" s="41"/>
      <c r="N5" s="41"/>
      <c r="O5" s="27">
        <v>1.0</v>
      </c>
    </row>
    <row r="6">
      <c r="A6" s="28"/>
      <c r="B6" s="28"/>
      <c r="C6" s="28"/>
      <c r="D6" s="31">
        <v>57822.21</v>
      </c>
      <c r="E6" s="31">
        <v>57822.21</v>
      </c>
      <c r="F6" s="31">
        <v>57822.21</v>
      </c>
      <c r="G6" s="31">
        <v>57822.2</v>
      </c>
      <c r="H6" s="42"/>
      <c r="I6" s="43"/>
      <c r="J6" s="44"/>
      <c r="K6" s="44"/>
      <c r="L6" s="44"/>
      <c r="M6" s="44"/>
      <c r="N6" s="44"/>
      <c r="O6" s="37">
        <v>231288.83</v>
      </c>
    </row>
    <row r="7">
      <c r="A7" s="16" t="s">
        <v>49</v>
      </c>
      <c r="B7" s="19" t="s">
        <v>51</v>
      </c>
      <c r="C7" s="21">
        <v>162079.78</v>
      </c>
      <c r="D7" s="41"/>
      <c r="E7" s="41"/>
      <c r="F7" s="22">
        <v>0.2</v>
      </c>
      <c r="G7" s="22">
        <v>0.4</v>
      </c>
      <c r="H7" s="24">
        <v>0.4</v>
      </c>
      <c r="I7" s="25"/>
      <c r="J7" s="41"/>
      <c r="K7" s="41"/>
      <c r="L7" s="41"/>
      <c r="M7" s="41"/>
      <c r="N7" s="41"/>
      <c r="O7" s="27">
        <v>1.0</v>
      </c>
    </row>
    <row r="8">
      <c r="A8" s="28"/>
      <c r="B8" s="28"/>
      <c r="C8" s="28"/>
      <c r="D8" s="44"/>
      <c r="E8" s="44"/>
      <c r="F8" s="31">
        <v>32415.96</v>
      </c>
      <c r="G8" s="31">
        <v>64831.91</v>
      </c>
      <c r="H8" s="33">
        <v>64831.91</v>
      </c>
      <c r="I8" s="11"/>
      <c r="J8" s="44"/>
      <c r="K8" s="44"/>
      <c r="L8" s="44"/>
      <c r="M8" s="44"/>
      <c r="N8" s="44"/>
      <c r="O8" s="37">
        <v>162079.78</v>
      </c>
    </row>
    <row r="9">
      <c r="A9" s="16" t="s">
        <v>62</v>
      </c>
      <c r="B9" s="19" t="s">
        <v>65</v>
      </c>
      <c r="C9" s="21">
        <v>56939.19</v>
      </c>
      <c r="D9" s="41"/>
      <c r="E9" s="41"/>
      <c r="F9" s="41"/>
      <c r="G9" s="41"/>
      <c r="H9" s="24">
        <v>0.2</v>
      </c>
      <c r="I9" s="25"/>
      <c r="J9" s="22">
        <v>0.5</v>
      </c>
      <c r="K9" s="22">
        <v>0.3</v>
      </c>
      <c r="L9" s="41"/>
      <c r="M9" s="41"/>
      <c r="N9" s="41"/>
      <c r="O9" s="27">
        <v>1.0</v>
      </c>
    </row>
    <row r="10">
      <c r="A10" s="28"/>
      <c r="B10" s="28"/>
      <c r="C10" s="28"/>
      <c r="D10" s="44"/>
      <c r="E10" s="44"/>
      <c r="F10" s="44"/>
      <c r="G10" s="44"/>
      <c r="H10" s="33">
        <v>11387.84</v>
      </c>
      <c r="I10" s="11"/>
      <c r="J10" s="31">
        <v>28469.6</v>
      </c>
      <c r="K10" s="31">
        <v>17081.75</v>
      </c>
      <c r="L10" s="44"/>
      <c r="M10" s="44"/>
      <c r="N10" s="44"/>
      <c r="O10" s="37">
        <v>56939.19</v>
      </c>
    </row>
    <row r="11">
      <c r="A11" s="16" t="s">
        <v>77</v>
      </c>
      <c r="B11" s="19" t="s">
        <v>78</v>
      </c>
      <c r="C11" s="21">
        <v>79556.76</v>
      </c>
      <c r="D11" s="41"/>
      <c r="E11" s="41"/>
      <c r="F11" s="41"/>
      <c r="G11" s="41"/>
      <c r="H11" s="39"/>
      <c r="I11" s="40"/>
      <c r="J11" s="22">
        <v>0.25</v>
      </c>
      <c r="K11" s="22">
        <v>0.25</v>
      </c>
      <c r="L11" s="22">
        <v>0.5</v>
      </c>
      <c r="M11" s="41"/>
      <c r="N11" s="41"/>
      <c r="O11" s="27">
        <v>1.0</v>
      </c>
    </row>
    <row r="12">
      <c r="A12" s="28"/>
      <c r="B12" s="28"/>
      <c r="C12" s="28"/>
      <c r="D12" s="44"/>
      <c r="E12" s="44"/>
      <c r="F12" s="44"/>
      <c r="G12" s="44"/>
      <c r="H12" s="42"/>
      <c r="I12" s="43"/>
      <c r="J12" s="31">
        <v>19889.19</v>
      </c>
      <c r="K12" s="31">
        <v>19889.19</v>
      </c>
      <c r="L12" s="31">
        <v>39778.38</v>
      </c>
      <c r="M12" s="44"/>
      <c r="N12" s="44"/>
      <c r="O12" s="37">
        <v>79556.76</v>
      </c>
    </row>
    <row r="13">
      <c r="A13" s="16" t="s">
        <v>89</v>
      </c>
      <c r="B13" s="19" t="s">
        <v>90</v>
      </c>
      <c r="C13" s="21">
        <v>58407.84</v>
      </c>
      <c r="D13" s="41"/>
      <c r="E13" s="41"/>
      <c r="F13" s="41"/>
      <c r="G13" s="41"/>
      <c r="H13" s="39"/>
      <c r="I13" s="40"/>
      <c r="J13" s="22">
        <v>0.25</v>
      </c>
      <c r="K13" s="22">
        <v>0.5</v>
      </c>
      <c r="L13" s="22">
        <v>0.25</v>
      </c>
      <c r="M13" s="41"/>
      <c r="N13" s="41"/>
      <c r="O13" s="27">
        <v>1.0</v>
      </c>
    </row>
    <row r="14">
      <c r="A14" s="28"/>
      <c r="B14" s="28"/>
      <c r="C14" s="28"/>
      <c r="D14" s="44"/>
      <c r="E14" s="44"/>
      <c r="F14" s="44"/>
      <c r="G14" s="44"/>
      <c r="H14" s="42"/>
      <c r="I14" s="43"/>
      <c r="J14" s="31">
        <v>14601.96</v>
      </c>
      <c r="K14" s="31">
        <v>29203.92</v>
      </c>
      <c r="L14" s="31">
        <v>14601.96</v>
      </c>
      <c r="M14" s="44"/>
      <c r="N14" s="44"/>
      <c r="O14" s="37">
        <v>58407.84</v>
      </c>
    </row>
    <row r="15">
      <c r="A15" s="16" t="s">
        <v>97</v>
      </c>
      <c r="B15" s="19" t="s">
        <v>99</v>
      </c>
      <c r="C15" s="21">
        <v>10311.35</v>
      </c>
      <c r="D15" s="41"/>
      <c r="E15" s="41"/>
      <c r="F15" s="41"/>
      <c r="G15" s="41"/>
      <c r="H15" s="39"/>
      <c r="I15" s="40"/>
      <c r="J15" s="22">
        <v>0.5</v>
      </c>
      <c r="K15" s="22">
        <v>0.5</v>
      </c>
      <c r="L15" s="41"/>
      <c r="M15" s="41"/>
      <c r="N15" s="41"/>
      <c r="O15" s="27">
        <v>1.0</v>
      </c>
    </row>
    <row r="16">
      <c r="A16" s="28"/>
      <c r="B16" s="28"/>
      <c r="C16" s="28"/>
      <c r="D16" s="44"/>
      <c r="E16" s="44"/>
      <c r="F16" s="44"/>
      <c r="G16" s="44"/>
      <c r="H16" s="42"/>
      <c r="I16" s="43"/>
      <c r="J16" s="31">
        <v>5155.68</v>
      </c>
      <c r="K16" s="31">
        <v>5155.67</v>
      </c>
      <c r="L16" s="44"/>
      <c r="M16" s="44"/>
      <c r="N16" s="44"/>
      <c r="O16" s="37">
        <v>10311.35</v>
      </c>
    </row>
    <row r="17">
      <c r="A17" s="16" t="s">
        <v>112</v>
      </c>
      <c r="B17" s="19" t="s">
        <v>113</v>
      </c>
      <c r="C17" s="21">
        <v>55144.1</v>
      </c>
      <c r="D17" s="41"/>
      <c r="E17" s="41"/>
      <c r="F17" s="41"/>
      <c r="G17" s="41"/>
      <c r="H17" s="39"/>
      <c r="I17" s="40"/>
      <c r="J17" s="22">
        <v>0.25</v>
      </c>
      <c r="K17" s="22">
        <v>0.25</v>
      </c>
      <c r="L17" s="22">
        <v>0.5</v>
      </c>
      <c r="M17" s="41"/>
      <c r="N17" s="41"/>
      <c r="O17" s="27">
        <v>1.0</v>
      </c>
    </row>
    <row r="18">
      <c r="A18" s="28"/>
      <c r="B18" s="28"/>
      <c r="C18" s="28"/>
      <c r="D18" s="44"/>
      <c r="E18" s="44"/>
      <c r="F18" s="44"/>
      <c r="G18" s="44"/>
      <c r="H18" s="42"/>
      <c r="I18" s="43"/>
      <c r="J18" s="31">
        <v>13786.03</v>
      </c>
      <c r="K18" s="31">
        <v>13786.03</v>
      </c>
      <c r="L18" s="31">
        <v>27572.04</v>
      </c>
      <c r="M18" s="44"/>
      <c r="N18" s="44"/>
      <c r="O18" s="37">
        <v>55144.1</v>
      </c>
    </row>
    <row r="19">
      <c r="A19" s="16" t="s">
        <v>122</v>
      </c>
      <c r="B19" s="19" t="s">
        <v>125</v>
      </c>
      <c r="C19" s="21">
        <v>15916.94</v>
      </c>
      <c r="D19" s="41"/>
      <c r="E19" s="41"/>
      <c r="F19" s="41"/>
      <c r="G19" s="41"/>
      <c r="H19" s="39"/>
      <c r="I19" s="40"/>
      <c r="J19" s="41"/>
      <c r="K19" s="22">
        <v>0.5</v>
      </c>
      <c r="L19" s="22">
        <v>0.5</v>
      </c>
      <c r="M19" s="41"/>
      <c r="N19" s="41"/>
      <c r="O19" s="27">
        <v>1.0</v>
      </c>
    </row>
    <row r="20">
      <c r="A20" s="28"/>
      <c r="B20" s="28"/>
      <c r="C20" s="28"/>
      <c r="D20" s="44"/>
      <c r="E20" s="44"/>
      <c r="F20" s="44"/>
      <c r="G20" s="44"/>
      <c r="H20" s="42"/>
      <c r="I20" s="43"/>
      <c r="J20" s="44"/>
      <c r="K20" s="31">
        <v>7958.47</v>
      </c>
      <c r="L20" s="31">
        <v>7958.47</v>
      </c>
      <c r="M20" s="44"/>
      <c r="N20" s="44"/>
      <c r="O20" s="37">
        <v>15916.94</v>
      </c>
    </row>
    <row r="21">
      <c r="A21" s="16" t="s">
        <v>133</v>
      </c>
      <c r="B21" s="19" t="s">
        <v>134</v>
      </c>
      <c r="C21" s="21">
        <v>52503.82</v>
      </c>
      <c r="D21" s="41"/>
      <c r="E21" s="41"/>
      <c r="F21" s="41"/>
      <c r="G21" s="41"/>
      <c r="H21" s="39"/>
      <c r="I21" s="40"/>
      <c r="J21" s="41"/>
      <c r="K21" s="41"/>
      <c r="L21" s="41"/>
      <c r="M21" s="22">
        <v>0.5</v>
      </c>
      <c r="N21" s="22">
        <v>0.5</v>
      </c>
      <c r="O21" s="27">
        <v>1.0</v>
      </c>
    </row>
    <row r="22">
      <c r="A22" s="28"/>
      <c r="B22" s="28"/>
      <c r="C22" s="28"/>
      <c r="D22" s="44"/>
      <c r="E22" s="44"/>
      <c r="F22" s="44"/>
      <c r="G22" s="44"/>
      <c r="H22" s="42"/>
      <c r="I22" s="43"/>
      <c r="J22" s="44"/>
      <c r="K22" s="44"/>
      <c r="L22" s="44"/>
      <c r="M22" s="31">
        <v>26251.91</v>
      </c>
      <c r="N22" s="31">
        <v>26251.91</v>
      </c>
      <c r="O22" s="37">
        <v>52503.82</v>
      </c>
    </row>
    <row r="23">
      <c r="A23" s="16" t="s">
        <v>150</v>
      </c>
      <c r="B23" s="19" t="s">
        <v>154</v>
      </c>
      <c r="C23" s="21">
        <v>238401.81</v>
      </c>
      <c r="D23" s="22">
        <v>0.1366</v>
      </c>
      <c r="E23" s="22">
        <v>0.1025</v>
      </c>
      <c r="F23" s="22">
        <v>0.1109</v>
      </c>
      <c r="G23" s="22">
        <v>0.0968</v>
      </c>
      <c r="H23" s="24">
        <v>0.13470000000000001</v>
      </c>
      <c r="I23" s="25"/>
      <c r="J23" s="22">
        <v>0.10279999999999999</v>
      </c>
      <c r="K23" s="22">
        <v>0.1059</v>
      </c>
      <c r="L23" s="22">
        <v>0.1234</v>
      </c>
      <c r="M23" s="22">
        <v>0.068</v>
      </c>
      <c r="N23" s="22">
        <v>0.0184</v>
      </c>
      <c r="O23" s="27">
        <v>1.0</v>
      </c>
    </row>
    <row r="24">
      <c r="A24" s="28"/>
      <c r="B24" s="28"/>
      <c r="C24" s="28"/>
      <c r="D24" s="31">
        <v>32571.84</v>
      </c>
      <c r="E24" s="31">
        <v>24428.88</v>
      </c>
      <c r="F24" s="31">
        <v>26435.17</v>
      </c>
      <c r="G24" s="31">
        <v>23079.15</v>
      </c>
      <c r="H24" s="33">
        <v>32109.97</v>
      </c>
      <c r="I24" s="11"/>
      <c r="J24" s="31">
        <v>24499.4</v>
      </c>
      <c r="K24" s="31">
        <v>25242.3</v>
      </c>
      <c r="L24" s="31">
        <v>29429.02</v>
      </c>
      <c r="M24" s="31">
        <v>16201.68</v>
      </c>
      <c r="N24" s="31">
        <v>4404.4</v>
      </c>
      <c r="O24" s="37">
        <v>238401.81</v>
      </c>
    </row>
    <row r="25">
      <c r="A25" s="16" t="s">
        <v>168</v>
      </c>
      <c r="B25" s="19" t="s">
        <v>171</v>
      </c>
      <c r="C25" s="21">
        <v>916.66</v>
      </c>
      <c r="D25" s="41"/>
      <c r="E25" s="41"/>
      <c r="F25" s="41"/>
      <c r="G25" s="41"/>
      <c r="H25" s="39"/>
      <c r="I25" s="40"/>
      <c r="J25" s="41"/>
      <c r="K25" s="41"/>
      <c r="L25" s="41"/>
      <c r="M25" s="22">
        <v>0.5</v>
      </c>
      <c r="N25" s="22">
        <v>0.5</v>
      </c>
      <c r="O25" s="27">
        <v>1.0</v>
      </c>
    </row>
    <row r="26">
      <c r="A26" s="28"/>
      <c r="B26" s="28"/>
      <c r="C26" s="28"/>
      <c r="D26" s="44"/>
      <c r="E26" s="44"/>
      <c r="F26" s="44"/>
      <c r="G26" s="44"/>
      <c r="H26" s="42"/>
      <c r="I26" s="43"/>
      <c r="J26" s="44"/>
      <c r="K26" s="44"/>
      <c r="L26" s="44"/>
      <c r="M26" s="31">
        <v>458.33</v>
      </c>
      <c r="N26" s="31">
        <v>458.33</v>
      </c>
      <c r="O26" s="37">
        <v>916.66</v>
      </c>
    </row>
    <row r="27">
      <c r="A27" s="16" t="s">
        <v>183</v>
      </c>
      <c r="B27" s="19" t="s">
        <v>187</v>
      </c>
      <c r="C27" s="21">
        <v>76781.77</v>
      </c>
      <c r="D27" s="41"/>
      <c r="E27" s="41"/>
      <c r="F27" s="41"/>
      <c r="G27" s="41"/>
      <c r="H27" s="39"/>
      <c r="I27" s="40"/>
      <c r="J27" s="22">
        <v>0.5</v>
      </c>
      <c r="K27" s="22">
        <v>0.25</v>
      </c>
      <c r="L27" s="22">
        <v>0.25</v>
      </c>
      <c r="M27" s="41"/>
      <c r="N27" s="41"/>
      <c r="O27" s="27">
        <v>1.0</v>
      </c>
    </row>
    <row r="28">
      <c r="A28" s="28"/>
      <c r="B28" s="28"/>
      <c r="C28" s="28"/>
      <c r="D28" s="44"/>
      <c r="E28" s="44"/>
      <c r="F28" s="44"/>
      <c r="G28" s="44"/>
      <c r="H28" s="42"/>
      <c r="I28" s="43"/>
      <c r="J28" s="31">
        <v>38390.89</v>
      </c>
      <c r="K28" s="31">
        <v>19195.44</v>
      </c>
      <c r="L28" s="31">
        <v>19195.44</v>
      </c>
      <c r="M28" s="44"/>
      <c r="N28" s="44"/>
      <c r="O28" s="37">
        <v>76781.77</v>
      </c>
    </row>
    <row r="29">
      <c r="A29" s="16" t="s">
        <v>198</v>
      </c>
      <c r="B29" s="19" t="s">
        <v>199</v>
      </c>
      <c r="C29" s="21">
        <v>45024.99</v>
      </c>
      <c r="D29" s="41"/>
      <c r="E29" s="41"/>
      <c r="F29" s="41"/>
      <c r="G29" s="41"/>
      <c r="H29" s="39"/>
      <c r="I29" s="40"/>
      <c r="J29" s="41"/>
      <c r="K29" s="22">
        <v>0.3</v>
      </c>
      <c r="L29" s="22">
        <v>0.3</v>
      </c>
      <c r="M29" s="22">
        <v>0.2</v>
      </c>
      <c r="N29" s="22">
        <v>0.2</v>
      </c>
      <c r="O29" s="27">
        <v>1.0</v>
      </c>
    </row>
    <row r="30">
      <c r="A30" s="28"/>
      <c r="B30" s="28"/>
      <c r="C30" s="28"/>
      <c r="D30" s="44"/>
      <c r="E30" s="44"/>
      <c r="F30" s="44"/>
      <c r="G30" s="44"/>
      <c r="H30" s="42"/>
      <c r="I30" s="43"/>
      <c r="J30" s="44"/>
      <c r="K30" s="31">
        <v>13507.5</v>
      </c>
      <c r="L30" s="31">
        <v>13507.5</v>
      </c>
      <c r="M30" s="31">
        <v>9005.0</v>
      </c>
      <c r="N30" s="31">
        <v>9004.99</v>
      </c>
      <c r="O30" s="37">
        <v>45024.99</v>
      </c>
    </row>
    <row r="31">
      <c r="A31" s="16" t="s">
        <v>210</v>
      </c>
      <c r="B31" s="19" t="s">
        <v>211</v>
      </c>
      <c r="C31" s="21">
        <v>175863.07</v>
      </c>
      <c r="D31" s="41"/>
      <c r="E31" s="41"/>
      <c r="F31" s="41"/>
      <c r="G31" s="41"/>
      <c r="H31" s="39"/>
      <c r="I31" s="40"/>
      <c r="J31" s="41"/>
      <c r="K31" s="22">
        <v>0.25</v>
      </c>
      <c r="L31" s="22">
        <v>0.25</v>
      </c>
      <c r="M31" s="22">
        <v>0.25</v>
      </c>
      <c r="N31" s="22">
        <v>0.25</v>
      </c>
      <c r="O31" s="27">
        <v>1.0</v>
      </c>
    </row>
    <row r="32">
      <c r="A32" s="28"/>
      <c r="B32" s="28"/>
      <c r="C32" s="28"/>
      <c r="D32" s="44"/>
      <c r="E32" s="44"/>
      <c r="F32" s="44"/>
      <c r="G32" s="44"/>
      <c r="H32" s="42"/>
      <c r="I32" s="43"/>
      <c r="J32" s="44"/>
      <c r="K32" s="31">
        <v>43965.77</v>
      </c>
      <c r="L32" s="31">
        <v>43965.77</v>
      </c>
      <c r="M32" s="31">
        <v>43965.77</v>
      </c>
      <c r="N32" s="31">
        <v>43965.76</v>
      </c>
      <c r="O32" s="37">
        <v>175863.07</v>
      </c>
    </row>
    <row r="33">
      <c r="A33" s="16" t="s">
        <v>217</v>
      </c>
      <c r="B33" s="19" t="s">
        <v>218</v>
      </c>
      <c r="C33" s="21">
        <v>23589.57</v>
      </c>
      <c r="D33" s="41"/>
      <c r="E33" s="41"/>
      <c r="F33" s="41"/>
      <c r="G33" s="41"/>
      <c r="H33" s="39"/>
      <c r="I33" s="40"/>
      <c r="J33" s="41"/>
      <c r="K33" s="41"/>
      <c r="L33" s="41"/>
      <c r="M33" s="41"/>
      <c r="N33" s="22">
        <v>1.0</v>
      </c>
      <c r="O33" s="27">
        <v>1.0</v>
      </c>
    </row>
    <row r="34">
      <c r="A34" s="28"/>
      <c r="B34" s="28"/>
      <c r="C34" s="28"/>
      <c r="D34" s="44"/>
      <c r="E34" s="44"/>
      <c r="F34" s="44"/>
      <c r="G34" s="44"/>
      <c r="H34" s="42"/>
      <c r="I34" s="43"/>
      <c r="J34" s="44"/>
      <c r="K34" s="44"/>
      <c r="L34" s="44"/>
      <c r="M34" s="44"/>
      <c r="N34" s="31">
        <v>23589.57</v>
      </c>
      <c r="O34" s="37">
        <v>23589.57</v>
      </c>
    </row>
    <row r="35">
      <c r="A35" s="16" t="s">
        <v>229</v>
      </c>
      <c r="B35" s="19" t="s">
        <v>230</v>
      </c>
      <c r="C35" s="21">
        <v>4569.6</v>
      </c>
      <c r="D35" s="41"/>
      <c r="E35" s="41"/>
      <c r="F35" s="41"/>
      <c r="G35" s="22">
        <v>0.1</v>
      </c>
      <c r="H35" s="24">
        <v>0.1</v>
      </c>
      <c r="I35" s="25"/>
      <c r="J35" s="22">
        <v>0.15</v>
      </c>
      <c r="K35" s="22">
        <v>0.15</v>
      </c>
      <c r="L35" s="22">
        <v>0.1</v>
      </c>
      <c r="M35" s="22">
        <v>0.2</v>
      </c>
      <c r="N35" s="22">
        <v>0.2</v>
      </c>
      <c r="O35" s="27">
        <v>1.0</v>
      </c>
    </row>
    <row r="36">
      <c r="A36" s="28"/>
      <c r="B36" s="28"/>
      <c r="C36" s="28"/>
      <c r="D36" s="44"/>
      <c r="E36" s="44"/>
      <c r="F36" s="44"/>
      <c r="G36" s="31">
        <v>456.96</v>
      </c>
      <c r="H36" s="33">
        <v>456.96</v>
      </c>
      <c r="I36" s="11"/>
      <c r="J36" s="31">
        <v>685.44</v>
      </c>
      <c r="K36" s="31">
        <v>685.44</v>
      </c>
      <c r="L36" s="31">
        <v>456.96</v>
      </c>
      <c r="M36" s="31">
        <v>913.92</v>
      </c>
      <c r="N36" s="31">
        <v>913.92</v>
      </c>
      <c r="O36" s="37">
        <v>4569.6</v>
      </c>
    </row>
    <row r="37">
      <c r="A37" s="16" t="s">
        <v>240</v>
      </c>
      <c r="B37" s="19" t="s">
        <v>242</v>
      </c>
      <c r="C37" s="21">
        <v>4904.45</v>
      </c>
      <c r="D37" s="41"/>
      <c r="E37" s="41"/>
      <c r="F37" s="41"/>
      <c r="G37" s="41"/>
      <c r="H37" s="39"/>
      <c r="I37" s="40"/>
      <c r="J37" s="41"/>
      <c r="K37" s="41"/>
      <c r="L37" s="41"/>
      <c r="M37" s="41"/>
      <c r="N37" s="22">
        <v>1.0</v>
      </c>
      <c r="O37" s="27">
        <v>1.0</v>
      </c>
    </row>
    <row r="38">
      <c r="A38" s="28"/>
      <c r="B38" s="28"/>
      <c r="C38" s="28"/>
      <c r="D38" s="44"/>
      <c r="E38" s="44"/>
      <c r="F38" s="44"/>
      <c r="G38" s="44"/>
      <c r="H38" s="42"/>
      <c r="I38" s="43"/>
      <c r="J38" s="44"/>
      <c r="K38" s="44"/>
      <c r="L38" s="44"/>
      <c r="M38" s="44"/>
      <c r="N38" s="31">
        <v>4904.45</v>
      </c>
      <c r="O38" s="37">
        <v>4904.45</v>
      </c>
    </row>
    <row r="39">
      <c r="A39" s="45"/>
      <c r="B39" s="46"/>
      <c r="C39" s="47">
        <v>1381069.6</v>
      </c>
      <c r="D39" s="48">
        <v>117054.77</v>
      </c>
      <c r="E39" s="48">
        <v>108911.81</v>
      </c>
      <c r="F39" s="48">
        <v>121116.79</v>
      </c>
      <c r="G39" s="48">
        <v>150633.67</v>
      </c>
      <c r="H39" s="49">
        <v>113230.13</v>
      </c>
      <c r="I39" s="50"/>
      <c r="J39" s="48">
        <v>149921.64</v>
      </c>
      <c r="K39" s="48">
        <v>200114.93</v>
      </c>
      <c r="L39" s="48">
        <v>200908.99</v>
      </c>
      <c r="M39" s="48">
        <v>101240.06</v>
      </c>
      <c r="N39" s="48">
        <v>117936.81</v>
      </c>
      <c r="O39" s="51">
        <v>1381069.6</v>
      </c>
    </row>
    <row r="40">
      <c r="A40" s="52"/>
      <c r="B40" s="53"/>
      <c r="C40" s="54"/>
      <c r="D40" s="31">
        <v>117054.77</v>
      </c>
      <c r="E40" s="31">
        <v>225966.58</v>
      </c>
      <c r="F40" s="31">
        <v>347083.37</v>
      </c>
      <c r="G40" s="31">
        <v>497717.04</v>
      </c>
      <c r="H40" s="33">
        <v>610947.17</v>
      </c>
      <c r="I40" s="11"/>
      <c r="J40" s="31">
        <v>760868.81</v>
      </c>
      <c r="K40" s="31">
        <v>960983.74</v>
      </c>
      <c r="L40" s="55">
        <v>1161892.73</v>
      </c>
      <c r="M40" s="55">
        <v>1263132.79</v>
      </c>
      <c r="N40" s="55">
        <v>1381069.6</v>
      </c>
      <c r="O40" s="28"/>
    </row>
    <row r="42">
      <c r="A42" s="56" t="s">
        <v>264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8">
        <f>orcamento!I2</f>
        <v>0</v>
      </c>
    </row>
    <row r="43">
      <c r="A43" s="7" t="s">
        <v>270</v>
      </c>
      <c r="B43" s="7" t="s">
        <v>272</v>
      </c>
      <c r="C43" s="7" t="s">
        <v>274</v>
      </c>
      <c r="D43" s="7" t="s">
        <v>276</v>
      </c>
      <c r="E43" s="7" t="s">
        <v>278</v>
      </c>
      <c r="F43" s="7" t="s">
        <v>280</v>
      </c>
      <c r="G43" s="7" t="s">
        <v>281</v>
      </c>
      <c r="H43" s="10" t="s">
        <v>282</v>
      </c>
      <c r="I43" s="11"/>
      <c r="J43" s="7" t="s">
        <v>283</v>
      </c>
      <c r="K43" s="7" t="s">
        <v>285</v>
      </c>
      <c r="L43" s="7" t="s">
        <v>287</v>
      </c>
      <c r="M43" s="7" t="s">
        <v>289</v>
      </c>
      <c r="N43" s="7" t="s">
        <v>291</v>
      </c>
      <c r="O43" s="14" t="s">
        <v>293</v>
      </c>
    </row>
    <row r="44">
      <c r="A44" s="16" t="s">
        <v>294</v>
      </c>
      <c r="B44" s="19" t="s">
        <v>295</v>
      </c>
      <c r="C44" s="21">
        <f>C3-(C3*$O$42)</f>
        <v>88869.07</v>
      </c>
      <c r="D44" s="22">
        <v>0.3</v>
      </c>
      <c r="E44" s="22">
        <v>0.3</v>
      </c>
      <c r="F44" s="22">
        <v>0.05</v>
      </c>
      <c r="G44" s="22">
        <v>0.05</v>
      </c>
      <c r="H44" s="24">
        <v>0.05</v>
      </c>
      <c r="I44" s="25"/>
      <c r="J44" s="22">
        <v>0.05</v>
      </c>
      <c r="K44" s="22">
        <v>0.05</v>
      </c>
      <c r="L44" s="22">
        <v>0.05</v>
      </c>
      <c r="M44" s="22">
        <v>0.05</v>
      </c>
      <c r="N44" s="22">
        <v>0.05</v>
      </c>
      <c r="O44" s="27">
        <v>1.0</v>
      </c>
    </row>
    <row r="45">
      <c r="A45" s="28"/>
      <c r="B45" s="28"/>
      <c r="C45" s="28"/>
      <c r="D45" s="31">
        <f t="shared" ref="D45:H45" si="1">D4-(D4*$O$42)</f>
        <v>26660.72</v>
      </c>
      <c r="E45" s="31">
        <f t="shared" si="1"/>
        <v>26660.72</v>
      </c>
      <c r="F45" s="31">
        <f t="shared" si="1"/>
        <v>4443.45</v>
      </c>
      <c r="G45" s="31">
        <f t="shared" si="1"/>
        <v>4443.45</v>
      </c>
      <c r="H45" s="33">
        <f t="shared" si="1"/>
        <v>4443.45</v>
      </c>
      <c r="I45" s="11"/>
      <c r="J45" s="31">
        <f t="shared" ref="J45:N45" si="2">J4-(J4*$O$42)</f>
        <v>4443.45</v>
      </c>
      <c r="K45" s="31">
        <f t="shared" si="2"/>
        <v>4443.45</v>
      </c>
      <c r="L45" s="31">
        <f t="shared" si="2"/>
        <v>4443.45</v>
      </c>
      <c r="M45" s="31">
        <f t="shared" si="2"/>
        <v>4443.45</v>
      </c>
      <c r="N45" s="31">
        <f t="shared" si="2"/>
        <v>4443.48</v>
      </c>
      <c r="O45" s="37">
        <f>sum(D45:N45)</f>
        <v>88869.07</v>
      </c>
    </row>
    <row r="46">
      <c r="A46" s="16" t="s">
        <v>328</v>
      </c>
      <c r="B46" s="19" t="s">
        <v>329</v>
      </c>
      <c r="C46" s="21">
        <f>C5-(C5*$O$42)</f>
        <v>231288.83</v>
      </c>
      <c r="D46" s="22">
        <v>0.25</v>
      </c>
      <c r="E46" s="22">
        <v>0.25</v>
      </c>
      <c r="F46" s="22">
        <v>0.25</v>
      </c>
      <c r="G46" s="22">
        <v>0.25</v>
      </c>
      <c r="H46" s="39"/>
      <c r="I46" s="40"/>
      <c r="J46" s="41"/>
      <c r="K46" s="41"/>
      <c r="L46" s="41"/>
      <c r="M46" s="41"/>
      <c r="N46" s="41"/>
      <c r="O46" s="27">
        <v>1.0</v>
      </c>
    </row>
    <row r="47">
      <c r="A47" s="28"/>
      <c r="B47" s="28"/>
      <c r="C47" s="28"/>
      <c r="D47" s="31">
        <f t="shared" ref="D47:G47" si="3">D6-(D6*$O$42)</f>
        <v>57822.21</v>
      </c>
      <c r="E47" s="31">
        <f t="shared" si="3"/>
        <v>57822.21</v>
      </c>
      <c r="F47" s="31">
        <f t="shared" si="3"/>
        <v>57822.21</v>
      </c>
      <c r="G47" s="31">
        <f t="shared" si="3"/>
        <v>57822.2</v>
      </c>
      <c r="H47" s="42"/>
      <c r="I47" s="43"/>
      <c r="J47" s="44"/>
      <c r="K47" s="44"/>
      <c r="L47" s="44"/>
      <c r="M47" s="44"/>
      <c r="N47" s="44"/>
      <c r="O47" s="37">
        <f>sum(D47:N47)</f>
        <v>231288.83</v>
      </c>
    </row>
    <row r="48">
      <c r="A48" s="16" t="s">
        <v>351</v>
      </c>
      <c r="B48" s="19" t="s">
        <v>355</v>
      </c>
      <c r="C48" s="21">
        <f>C7-(C7*$O$42)</f>
        <v>162079.78</v>
      </c>
      <c r="D48" s="41"/>
      <c r="E48" s="41"/>
      <c r="F48" s="22">
        <v>0.2</v>
      </c>
      <c r="G48" s="22">
        <v>0.4</v>
      </c>
      <c r="H48" s="24">
        <v>0.4</v>
      </c>
      <c r="I48" s="25"/>
      <c r="J48" s="41"/>
      <c r="K48" s="41"/>
      <c r="L48" s="41"/>
      <c r="M48" s="41"/>
      <c r="N48" s="41"/>
      <c r="O48" s="27">
        <v>1.0</v>
      </c>
    </row>
    <row r="49">
      <c r="A49" s="28"/>
      <c r="B49" s="28"/>
      <c r="C49" s="28"/>
      <c r="D49" s="44"/>
      <c r="E49" s="44"/>
      <c r="F49" s="31">
        <f t="shared" ref="F49:H49" si="4">F8-(F8*$O$42)</f>
        <v>32415.96</v>
      </c>
      <c r="G49" s="31">
        <f t="shared" si="4"/>
        <v>64831.91</v>
      </c>
      <c r="H49" s="33">
        <f t="shared" si="4"/>
        <v>64831.91</v>
      </c>
      <c r="I49" s="11"/>
      <c r="J49" s="44"/>
      <c r="K49" s="44"/>
      <c r="L49" s="44"/>
      <c r="M49" s="44"/>
      <c r="N49" s="44"/>
      <c r="O49" s="37">
        <f>sum(D49:N49)</f>
        <v>162079.78</v>
      </c>
    </row>
    <row r="50">
      <c r="A50" s="16" t="s">
        <v>376</v>
      </c>
      <c r="B50" s="19" t="s">
        <v>378</v>
      </c>
      <c r="C50" s="21">
        <f>C9-(C9*$O$42)</f>
        <v>56939.19</v>
      </c>
      <c r="D50" s="41"/>
      <c r="E50" s="41"/>
      <c r="F50" s="41"/>
      <c r="G50" s="41"/>
      <c r="H50" s="24">
        <v>0.2</v>
      </c>
      <c r="I50" s="25"/>
      <c r="J50" s="22">
        <v>0.5</v>
      </c>
      <c r="K50" s="22">
        <v>0.3</v>
      </c>
      <c r="L50" s="41"/>
      <c r="M50" s="41"/>
      <c r="N50" s="41"/>
      <c r="O50" s="27">
        <v>1.0</v>
      </c>
    </row>
    <row r="51">
      <c r="A51" s="28"/>
      <c r="B51" s="28"/>
      <c r="C51" s="28"/>
      <c r="D51" s="44"/>
      <c r="E51" s="44"/>
      <c r="F51" s="44"/>
      <c r="G51" s="44"/>
      <c r="H51" s="33">
        <f>H10-(H10*$O$42)</f>
        <v>11387.84</v>
      </c>
      <c r="I51" s="11"/>
      <c r="J51" s="31">
        <f t="shared" ref="J51:K51" si="5">J10-(J10*$O$42)</f>
        <v>28469.6</v>
      </c>
      <c r="K51" s="31">
        <f t="shared" si="5"/>
        <v>17081.75</v>
      </c>
      <c r="L51" s="44"/>
      <c r="M51" s="44"/>
      <c r="N51" s="44"/>
      <c r="O51" s="37">
        <f>sum(D51:N51)</f>
        <v>56939.19</v>
      </c>
    </row>
    <row r="52">
      <c r="A52" s="16" t="s">
        <v>395</v>
      </c>
      <c r="B52" s="19" t="s">
        <v>396</v>
      </c>
      <c r="C52" s="21">
        <f>C11-(C11*$O$42)</f>
        <v>79556.76</v>
      </c>
      <c r="D52" s="41"/>
      <c r="E52" s="41"/>
      <c r="F52" s="41"/>
      <c r="G52" s="41"/>
      <c r="H52" s="39"/>
      <c r="I52" s="40"/>
      <c r="J52" s="22">
        <v>0.25</v>
      </c>
      <c r="K52" s="22">
        <v>0.25</v>
      </c>
      <c r="L52" s="22">
        <v>0.5</v>
      </c>
      <c r="M52" s="41"/>
      <c r="N52" s="41"/>
      <c r="O52" s="27">
        <v>1.0</v>
      </c>
    </row>
    <row r="53">
      <c r="A53" s="28"/>
      <c r="B53" s="28"/>
      <c r="C53" s="28"/>
      <c r="D53" s="44"/>
      <c r="E53" s="44"/>
      <c r="F53" s="44"/>
      <c r="G53" s="44"/>
      <c r="H53" s="42"/>
      <c r="I53" s="43"/>
      <c r="J53" s="31">
        <f t="shared" ref="J53:L53" si="6">J12-(J12*$O$42)</f>
        <v>19889.19</v>
      </c>
      <c r="K53" s="31">
        <f t="shared" si="6"/>
        <v>19889.19</v>
      </c>
      <c r="L53" s="31">
        <f t="shared" si="6"/>
        <v>39778.38</v>
      </c>
      <c r="M53" s="44"/>
      <c r="N53" s="44"/>
      <c r="O53" s="37">
        <f>sum(D53:N53)</f>
        <v>79556.76</v>
      </c>
    </row>
    <row r="54">
      <c r="A54" s="16" t="s">
        <v>412</v>
      </c>
      <c r="B54" s="19" t="s">
        <v>414</v>
      </c>
      <c r="C54" s="21">
        <f>C13-(C13*$O$42)</f>
        <v>58407.84</v>
      </c>
      <c r="D54" s="41"/>
      <c r="E54" s="41"/>
      <c r="F54" s="41"/>
      <c r="G54" s="41"/>
      <c r="H54" s="39"/>
      <c r="I54" s="40"/>
      <c r="J54" s="22">
        <v>0.25</v>
      </c>
      <c r="K54" s="22">
        <v>0.5</v>
      </c>
      <c r="L54" s="22">
        <v>0.25</v>
      </c>
      <c r="M54" s="41"/>
      <c r="N54" s="41"/>
      <c r="O54" s="27">
        <v>1.0</v>
      </c>
    </row>
    <row r="55">
      <c r="A55" s="28"/>
      <c r="B55" s="28"/>
      <c r="C55" s="28"/>
      <c r="D55" s="44"/>
      <c r="E55" s="44"/>
      <c r="F55" s="44"/>
      <c r="G55" s="44"/>
      <c r="H55" s="42"/>
      <c r="I55" s="43"/>
      <c r="J55" s="31">
        <f t="shared" ref="J55:L55" si="7">J14-(J14*$O$42)</f>
        <v>14601.96</v>
      </c>
      <c r="K55" s="31">
        <f t="shared" si="7"/>
        <v>29203.92</v>
      </c>
      <c r="L55" s="31">
        <f t="shared" si="7"/>
        <v>14601.96</v>
      </c>
      <c r="M55" s="44"/>
      <c r="N55" s="44"/>
      <c r="O55" s="37">
        <f>sum(D55:N55)</f>
        <v>58407.84</v>
      </c>
    </row>
    <row r="56">
      <c r="A56" s="16" t="s">
        <v>431</v>
      </c>
      <c r="B56" s="19" t="s">
        <v>432</v>
      </c>
      <c r="C56" s="21">
        <f>C15-(C15*$O$42)</f>
        <v>10311.35</v>
      </c>
      <c r="D56" s="41"/>
      <c r="E56" s="41"/>
      <c r="F56" s="41"/>
      <c r="G56" s="41"/>
      <c r="H56" s="39"/>
      <c r="I56" s="40"/>
      <c r="J56" s="22">
        <v>0.5</v>
      </c>
      <c r="K56" s="22">
        <v>0.5</v>
      </c>
      <c r="L56" s="41"/>
      <c r="M56" s="41"/>
      <c r="N56" s="41"/>
      <c r="O56" s="27">
        <v>1.0</v>
      </c>
    </row>
    <row r="57">
      <c r="A57" s="28"/>
      <c r="B57" s="28"/>
      <c r="C57" s="28"/>
      <c r="D57" s="44"/>
      <c r="E57" s="44"/>
      <c r="F57" s="44"/>
      <c r="G57" s="44"/>
      <c r="H57" s="42"/>
      <c r="I57" s="43"/>
      <c r="J57" s="31">
        <f t="shared" ref="J57:K57" si="8">J16-(J16*$O$42)</f>
        <v>5155.68</v>
      </c>
      <c r="K57" s="31">
        <f t="shared" si="8"/>
        <v>5155.67</v>
      </c>
      <c r="L57" s="44"/>
      <c r="M57" s="44"/>
      <c r="N57" s="44"/>
      <c r="O57" s="37">
        <f>sum(D57:N57)</f>
        <v>10311.35</v>
      </c>
    </row>
    <row r="58">
      <c r="A58" s="16" t="s">
        <v>445</v>
      </c>
      <c r="B58" s="19" t="s">
        <v>446</v>
      </c>
      <c r="C58" s="21">
        <f>C17-(C17*$O$42)</f>
        <v>55144.1</v>
      </c>
      <c r="D58" s="41"/>
      <c r="E58" s="41"/>
      <c r="F58" s="41"/>
      <c r="G58" s="41"/>
      <c r="H58" s="39"/>
      <c r="I58" s="40"/>
      <c r="J58" s="22">
        <v>0.25</v>
      </c>
      <c r="K58" s="22">
        <v>0.25</v>
      </c>
      <c r="L58" s="22">
        <v>0.5</v>
      </c>
      <c r="M58" s="41"/>
      <c r="N58" s="41"/>
      <c r="O58" s="27">
        <v>1.0</v>
      </c>
    </row>
    <row r="59">
      <c r="A59" s="28"/>
      <c r="B59" s="28"/>
      <c r="C59" s="28"/>
      <c r="D59" s="44"/>
      <c r="E59" s="44"/>
      <c r="F59" s="44"/>
      <c r="G59" s="44"/>
      <c r="H59" s="42"/>
      <c r="I59" s="43"/>
      <c r="J59" s="31">
        <f t="shared" ref="J59:L59" si="9">J18-(J18*$O$42)</f>
        <v>13786.03</v>
      </c>
      <c r="K59" s="31">
        <f t="shared" si="9"/>
        <v>13786.03</v>
      </c>
      <c r="L59" s="31">
        <f t="shared" si="9"/>
        <v>27572.04</v>
      </c>
      <c r="M59" s="44"/>
      <c r="N59" s="44"/>
      <c r="O59" s="37">
        <f>sum(D59:N59)</f>
        <v>55144.1</v>
      </c>
    </row>
    <row r="60">
      <c r="A60" s="16" t="s">
        <v>460</v>
      </c>
      <c r="B60" s="19" t="s">
        <v>463</v>
      </c>
      <c r="C60" s="21">
        <f>C19-(C19*$O$42)</f>
        <v>15916.94</v>
      </c>
      <c r="D60" s="41"/>
      <c r="E60" s="41"/>
      <c r="F60" s="41"/>
      <c r="G60" s="41"/>
      <c r="H60" s="39"/>
      <c r="I60" s="40"/>
      <c r="J60" s="41"/>
      <c r="K60" s="22">
        <v>0.5</v>
      </c>
      <c r="L60" s="22">
        <v>0.5</v>
      </c>
      <c r="M60" s="41"/>
      <c r="N60" s="41"/>
      <c r="O60" s="27">
        <v>1.0</v>
      </c>
    </row>
    <row r="61">
      <c r="A61" s="28"/>
      <c r="B61" s="28"/>
      <c r="C61" s="28"/>
      <c r="D61" s="44"/>
      <c r="E61" s="44"/>
      <c r="F61" s="44"/>
      <c r="G61" s="44"/>
      <c r="H61" s="42"/>
      <c r="I61" s="43"/>
      <c r="J61" s="44"/>
      <c r="K61" s="31">
        <f t="shared" ref="K61:L61" si="10">K20-(K20*$O$42)</f>
        <v>7958.47</v>
      </c>
      <c r="L61" s="31">
        <f t="shared" si="10"/>
        <v>7958.47</v>
      </c>
      <c r="M61" s="44"/>
      <c r="N61" s="44"/>
      <c r="O61" s="37">
        <f>sum(D61:N61)</f>
        <v>15916.94</v>
      </c>
    </row>
    <row r="62">
      <c r="A62" s="16" t="s">
        <v>476</v>
      </c>
      <c r="B62" s="19" t="s">
        <v>477</v>
      </c>
      <c r="C62" s="21">
        <f>C21-(C21*$O$42)</f>
        <v>52503.82</v>
      </c>
      <c r="D62" s="41"/>
      <c r="E62" s="41"/>
      <c r="F62" s="41"/>
      <c r="G62" s="41"/>
      <c r="H62" s="39"/>
      <c r="I62" s="40"/>
      <c r="J62" s="41"/>
      <c r="K62" s="41"/>
      <c r="L62" s="41"/>
      <c r="M62" s="22">
        <v>0.5</v>
      </c>
      <c r="N62" s="22">
        <v>0.5</v>
      </c>
      <c r="O62" s="27">
        <v>1.0</v>
      </c>
    </row>
    <row r="63">
      <c r="A63" s="28"/>
      <c r="B63" s="28"/>
      <c r="C63" s="28"/>
      <c r="D63" s="44"/>
      <c r="E63" s="44"/>
      <c r="F63" s="44"/>
      <c r="G63" s="44"/>
      <c r="H63" s="42"/>
      <c r="I63" s="43"/>
      <c r="J63" s="44"/>
      <c r="K63" s="44"/>
      <c r="L63" s="44"/>
      <c r="M63" s="31">
        <f t="shared" ref="M63:N63" si="11">M22-(M22*$O$42)</f>
        <v>26251.91</v>
      </c>
      <c r="N63" s="31">
        <f t="shared" si="11"/>
        <v>26251.91</v>
      </c>
      <c r="O63" s="37">
        <f>sum(D63:N63)</f>
        <v>52503.82</v>
      </c>
    </row>
    <row r="64">
      <c r="A64" s="16" t="s">
        <v>491</v>
      </c>
      <c r="B64" s="19" t="s">
        <v>493</v>
      </c>
      <c r="C64" s="21">
        <f>C23-(C23*$O$42)</f>
        <v>238401.81</v>
      </c>
      <c r="D64" s="22">
        <v>0.1366</v>
      </c>
      <c r="E64" s="22">
        <v>0.1025</v>
      </c>
      <c r="F64" s="22">
        <v>0.1109</v>
      </c>
      <c r="G64" s="22">
        <v>0.0968</v>
      </c>
      <c r="H64" s="24">
        <v>0.13470000000000001</v>
      </c>
      <c r="I64" s="25"/>
      <c r="J64" s="22">
        <v>0.10279999999999999</v>
      </c>
      <c r="K64" s="22">
        <v>0.1059</v>
      </c>
      <c r="L64" s="22">
        <v>0.1234</v>
      </c>
      <c r="M64" s="22">
        <v>0.068</v>
      </c>
      <c r="N64" s="22">
        <v>0.0184</v>
      </c>
      <c r="O64" s="27">
        <v>1.0</v>
      </c>
    </row>
    <row r="65">
      <c r="A65" s="28"/>
      <c r="B65" s="28"/>
      <c r="C65" s="28"/>
      <c r="D65" s="31">
        <f t="shared" ref="D65:H65" si="12">D24-(D24*$O$42)</f>
        <v>32571.84</v>
      </c>
      <c r="E65" s="31">
        <f t="shared" si="12"/>
        <v>24428.88</v>
      </c>
      <c r="F65" s="31">
        <f t="shared" si="12"/>
        <v>26435.17</v>
      </c>
      <c r="G65" s="31">
        <f t="shared" si="12"/>
        <v>23079.15</v>
      </c>
      <c r="H65" s="33">
        <f t="shared" si="12"/>
        <v>32109.97</v>
      </c>
      <c r="I65" s="11"/>
      <c r="J65" s="31">
        <f t="shared" ref="J65:N65" si="13">J24-(J24*$O$42)</f>
        <v>24499.4</v>
      </c>
      <c r="K65" s="31">
        <f t="shared" si="13"/>
        <v>25242.3</v>
      </c>
      <c r="L65" s="31">
        <f t="shared" si="13"/>
        <v>29429.02</v>
      </c>
      <c r="M65" s="31">
        <f t="shared" si="13"/>
        <v>16201.68</v>
      </c>
      <c r="N65" s="31">
        <f t="shared" si="13"/>
        <v>4404.4</v>
      </c>
      <c r="O65" s="37">
        <f>sum(D65:N65)</f>
        <v>238401.81</v>
      </c>
    </row>
    <row r="66">
      <c r="A66" s="16" t="s">
        <v>517</v>
      </c>
      <c r="B66" s="19" t="s">
        <v>520</v>
      </c>
      <c r="C66" s="21">
        <f>C25-(C25*$O$42)</f>
        <v>916.66</v>
      </c>
      <c r="D66" s="41"/>
      <c r="E66" s="41"/>
      <c r="F66" s="41"/>
      <c r="G66" s="41"/>
      <c r="H66" s="39"/>
      <c r="I66" s="40"/>
      <c r="J66" s="41"/>
      <c r="K66" s="41"/>
      <c r="L66" s="41"/>
      <c r="M66" s="22">
        <v>0.5</v>
      </c>
      <c r="N66" s="22">
        <v>0.5</v>
      </c>
      <c r="O66" s="27">
        <v>1.0</v>
      </c>
    </row>
    <row r="67">
      <c r="A67" s="28"/>
      <c r="B67" s="28"/>
      <c r="C67" s="28"/>
      <c r="D67" s="44"/>
      <c r="E67" s="44"/>
      <c r="F67" s="44"/>
      <c r="G67" s="44"/>
      <c r="H67" s="42"/>
      <c r="I67" s="43"/>
      <c r="J67" s="44"/>
      <c r="K67" s="44"/>
      <c r="L67" s="44"/>
      <c r="M67" s="31">
        <f t="shared" ref="M67:N67" si="14">M26-(M26*$O$42)</f>
        <v>458.33</v>
      </c>
      <c r="N67" s="31">
        <f t="shared" si="14"/>
        <v>458.33</v>
      </c>
      <c r="O67" s="37">
        <f>sum(D67:N67)</f>
        <v>916.66</v>
      </c>
    </row>
    <row r="68">
      <c r="A68" s="16" t="s">
        <v>533</v>
      </c>
      <c r="B68" s="19" t="s">
        <v>534</v>
      </c>
      <c r="C68" s="21">
        <f>C27-(C27*$O$42)</f>
        <v>76781.77</v>
      </c>
      <c r="D68" s="41"/>
      <c r="E68" s="41"/>
      <c r="F68" s="41"/>
      <c r="G68" s="41"/>
      <c r="H68" s="39"/>
      <c r="I68" s="40"/>
      <c r="J68" s="22">
        <v>0.5</v>
      </c>
      <c r="K68" s="22">
        <v>0.25</v>
      </c>
      <c r="L68" s="22">
        <v>0.25</v>
      </c>
      <c r="M68" s="41"/>
      <c r="N68" s="41"/>
      <c r="O68" s="27">
        <v>1.0</v>
      </c>
    </row>
    <row r="69">
      <c r="A69" s="28"/>
      <c r="B69" s="28"/>
      <c r="C69" s="28"/>
      <c r="D69" s="44"/>
      <c r="E69" s="44"/>
      <c r="F69" s="44"/>
      <c r="G69" s="44"/>
      <c r="H69" s="42"/>
      <c r="I69" s="43"/>
      <c r="J69" s="31">
        <f t="shared" ref="J69:L69" si="15">J28-(J28*$O$42)</f>
        <v>38390.89</v>
      </c>
      <c r="K69" s="31">
        <f t="shared" si="15"/>
        <v>19195.44</v>
      </c>
      <c r="L69" s="31">
        <f t="shared" si="15"/>
        <v>19195.44</v>
      </c>
      <c r="M69" s="44"/>
      <c r="N69" s="44"/>
      <c r="O69" s="37">
        <f>sum(D69:N69)</f>
        <v>76781.77</v>
      </c>
    </row>
    <row r="70">
      <c r="A70" s="16" t="s">
        <v>547</v>
      </c>
      <c r="B70" s="19" t="s">
        <v>549</v>
      </c>
      <c r="C70" s="21">
        <f>C29-(C29*$O$42)</f>
        <v>45024.99</v>
      </c>
      <c r="D70" s="41"/>
      <c r="E70" s="41"/>
      <c r="F70" s="41"/>
      <c r="G70" s="41"/>
      <c r="H70" s="39"/>
      <c r="I70" s="40"/>
      <c r="J70" s="41"/>
      <c r="K70" s="22">
        <v>0.3</v>
      </c>
      <c r="L70" s="22">
        <v>0.3</v>
      </c>
      <c r="M70" s="22">
        <v>0.2</v>
      </c>
      <c r="N70" s="22">
        <v>0.2</v>
      </c>
      <c r="O70" s="27">
        <v>1.0</v>
      </c>
    </row>
    <row r="71">
      <c r="A71" s="28"/>
      <c r="B71" s="28"/>
      <c r="C71" s="28"/>
      <c r="D71" s="44"/>
      <c r="E71" s="44"/>
      <c r="F71" s="44"/>
      <c r="G71" s="44"/>
      <c r="H71" s="42"/>
      <c r="I71" s="43"/>
      <c r="J71" s="44"/>
      <c r="K71" s="31">
        <f t="shared" ref="K71:N71" si="16">K30-(K30*$O$42)</f>
        <v>13507.5</v>
      </c>
      <c r="L71" s="31">
        <f t="shared" si="16"/>
        <v>13507.5</v>
      </c>
      <c r="M71" s="31">
        <f t="shared" si="16"/>
        <v>9005</v>
      </c>
      <c r="N71" s="31">
        <f t="shared" si="16"/>
        <v>9004.99</v>
      </c>
      <c r="O71" s="37">
        <f>sum(D71:N71)</f>
        <v>45024.99</v>
      </c>
    </row>
    <row r="72">
      <c r="A72" s="16" t="s">
        <v>565</v>
      </c>
      <c r="B72" s="19" t="s">
        <v>567</v>
      </c>
      <c r="C72" s="21">
        <f>C31-(C31*$O$42)</f>
        <v>175863.07</v>
      </c>
      <c r="D72" s="41"/>
      <c r="E72" s="41"/>
      <c r="F72" s="41"/>
      <c r="G72" s="41"/>
      <c r="H72" s="39"/>
      <c r="I72" s="40"/>
      <c r="J72" s="41"/>
      <c r="K72" s="22">
        <v>0.25</v>
      </c>
      <c r="L72" s="22">
        <v>0.25</v>
      </c>
      <c r="M72" s="22">
        <v>0.25</v>
      </c>
      <c r="N72" s="22">
        <v>0.25</v>
      </c>
      <c r="O72" s="27">
        <v>1.0</v>
      </c>
    </row>
    <row r="73">
      <c r="A73" s="28"/>
      <c r="B73" s="28"/>
      <c r="C73" s="28"/>
      <c r="D73" s="44"/>
      <c r="E73" s="44"/>
      <c r="F73" s="44"/>
      <c r="G73" s="44"/>
      <c r="H73" s="42"/>
      <c r="I73" s="43"/>
      <c r="J73" s="44"/>
      <c r="K73" s="31">
        <f t="shared" ref="K73:N73" si="17">K32-(K32*$O$42)</f>
        <v>43965.77</v>
      </c>
      <c r="L73" s="31">
        <f t="shared" si="17"/>
        <v>43965.77</v>
      </c>
      <c r="M73" s="31">
        <f t="shared" si="17"/>
        <v>43965.77</v>
      </c>
      <c r="N73" s="31">
        <f t="shared" si="17"/>
        <v>43965.76</v>
      </c>
      <c r="O73" s="37">
        <f>sum(D73:N73)</f>
        <v>175863.07</v>
      </c>
    </row>
    <row r="74">
      <c r="A74" s="16" t="s">
        <v>580</v>
      </c>
      <c r="B74" s="19" t="s">
        <v>581</v>
      </c>
      <c r="C74" s="21">
        <f>C33-(C33*$O$42)</f>
        <v>23589.57</v>
      </c>
      <c r="D74" s="41"/>
      <c r="E74" s="41"/>
      <c r="F74" s="41"/>
      <c r="G74" s="41"/>
      <c r="H74" s="39"/>
      <c r="I74" s="40"/>
      <c r="J74" s="41"/>
      <c r="K74" s="41"/>
      <c r="L74" s="41"/>
      <c r="M74" s="41"/>
      <c r="N74" s="22">
        <v>1.0</v>
      </c>
      <c r="O74" s="27">
        <v>1.0</v>
      </c>
    </row>
    <row r="75">
      <c r="A75" s="28"/>
      <c r="B75" s="28"/>
      <c r="C75" s="28"/>
      <c r="D75" s="44"/>
      <c r="E75" s="44"/>
      <c r="F75" s="44"/>
      <c r="G75" s="44"/>
      <c r="H75" s="42"/>
      <c r="I75" s="43"/>
      <c r="J75" s="44"/>
      <c r="K75" s="44"/>
      <c r="L75" s="44"/>
      <c r="M75" s="44"/>
      <c r="N75" s="31">
        <f>N34-(N34*$O$42)</f>
        <v>23589.57</v>
      </c>
      <c r="O75" s="37">
        <f>sum(D75:N75)</f>
        <v>23589.57</v>
      </c>
    </row>
    <row r="76">
      <c r="A76" s="16" t="s">
        <v>591</v>
      </c>
      <c r="B76" s="19" t="s">
        <v>592</v>
      </c>
      <c r="C76" s="21">
        <f>C35-(C35*$O$42)</f>
        <v>4569.6</v>
      </c>
      <c r="D76" s="41"/>
      <c r="E76" s="41"/>
      <c r="F76" s="41"/>
      <c r="G76" s="22">
        <v>0.1</v>
      </c>
      <c r="H76" s="24">
        <v>0.1</v>
      </c>
      <c r="I76" s="25"/>
      <c r="J76" s="22">
        <v>0.15</v>
      </c>
      <c r="K76" s="22">
        <v>0.15</v>
      </c>
      <c r="L76" s="22">
        <v>0.1</v>
      </c>
      <c r="M76" s="22">
        <v>0.2</v>
      </c>
      <c r="N76" s="22">
        <v>0.2</v>
      </c>
      <c r="O76" s="27">
        <v>1.0</v>
      </c>
    </row>
    <row r="77">
      <c r="A77" s="28"/>
      <c r="B77" s="28"/>
      <c r="C77" s="28"/>
      <c r="D77" s="44"/>
      <c r="E77" s="44"/>
      <c r="F77" s="44"/>
      <c r="G77" s="31">
        <f t="shared" ref="G77:H77" si="18">G36-(G36*$O$42)</f>
        <v>456.96</v>
      </c>
      <c r="H77" s="33">
        <f t="shared" si="18"/>
        <v>456.96</v>
      </c>
      <c r="I77" s="11"/>
      <c r="J77" s="31">
        <f t="shared" ref="J77:N77" si="19">J36-(J36*$O$42)</f>
        <v>685.44</v>
      </c>
      <c r="K77" s="31">
        <f t="shared" si="19"/>
        <v>685.44</v>
      </c>
      <c r="L77" s="31">
        <f t="shared" si="19"/>
        <v>456.96</v>
      </c>
      <c r="M77" s="31">
        <f t="shared" si="19"/>
        <v>913.92</v>
      </c>
      <c r="N77" s="31">
        <f t="shared" si="19"/>
        <v>913.92</v>
      </c>
      <c r="O77" s="37">
        <f>sum(D77:N77)</f>
        <v>4569.6</v>
      </c>
    </row>
    <row r="78">
      <c r="A78" s="16" t="s">
        <v>613</v>
      </c>
      <c r="B78" s="19" t="s">
        <v>614</v>
      </c>
      <c r="C78" s="21">
        <f>C37-(C37*$O$42)</f>
        <v>4904.45</v>
      </c>
      <c r="D78" s="41"/>
      <c r="E78" s="41"/>
      <c r="F78" s="41"/>
      <c r="G78" s="41"/>
      <c r="H78" s="39"/>
      <c r="I78" s="40"/>
      <c r="J78" s="41"/>
      <c r="K78" s="41"/>
      <c r="L78" s="41"/>
      <c r="M78" s="41"/>
      <c r="N78" s="22">
        <v>1.0</v>
      </c>
      <c r="O78" s="27">
        <v>1.0</v>
      </c>
    </row>
    <row r="79">
      <c r="A79" s="28"/>
      <c r="B79" s="28"/>
      <c r="C79" s="28"/>
      <c r="D79" s="44"/>
      <c r="E79" s="44"/>
      <c r="F79" s="44"/>
      <c r="G79" s="44"/>
      <c r="H79" s="42"/>
      <c r="I79" s="43"/>
      <c r="J79" s="44"/>
      <c r="K79" s="44"/>
      <c r="L79" s="44"/>
      <c r="M79" s="44"/>
      <c r="N79" s="31">
        <f>N38-(N38*$O$42)</f>
        <v>4904.45</v>
      </c>
      <c r="O79" s="37">
        <f>sum(D79:N79)</f>
        <v>4904.45</v>
      </c>
    </row>
    <row r="80">
      <c r="A80" s="45"/>
      <c r="B80" s="46"/>
      <c r="C80" s="47">
        <f>C39-(C39*$O$42)</f>
        <v>1381069.6</v>
      </c>
      <c r="D80" s="60">
        <f t="shared" ref="D80:O80" si="20">sum(D79,D77,D75,D73,D71,D69,D67,D65,D63,D61,D59,D57,D55,D53,D51,D49,D47,D45)</f>
        <v>117054.77</v>
      </c>
      <c r="E80" s="60">
        <f t="shared" si="20"/>
        <v>108911.81</v>
      </c>
      <c r="F80" s="60">
        <f t="shared" si="20"/>
        <v>121116.79</v>
      </c>
      <c r="G80" s="60">
        <f t="shared" si="20"/>
        <v>150633.67</v>
      </c>
      <c r="H80" s="60">
        <f t="shared" si="20"/>
        <v>113230.13</v>
      </c>
      <c r="I80" s="60">
        <f t="shared" si="20"/>
        <v>0</v>
      </c>
      <c r="J80" s="60">
        <f t="shared" si="20"/>
        <v>149921.64</v>
      </c>
      <c r="K80" s="60">
        <f t="shared" si="20"/>
        <v>200114.93</v>
      </c>
      <c r="L80" s="60">
        <f t="shared" si="20"/>
        <v>200908.99</v>
      </c>
      <c r="M80" s="60">
        <f t="shared" si="20"/>
        <v>101240.06</v>
      </c>
      <c r="N80" s="60">
        <f t="shared" si="20"/>
        <v>117936.81</v>
      </c>
      <c r="O80" s="61">
        <f t="shared" si="20"/>
        <v>1381069.6</v>
      </c>
    </row>
    <row r="81">
      <c r="A81" s="52"/>
      <c r="B81" s="53"/>
      <c r="C81" s="54"/>
      <c r="D81" s="31">
        <f>D80</f>
        <v>117054.77</v>
      </c>
      <c r="E81" s="31">
        <f t="shared" ref="E81:H81" si="21">D81+E80</f>
        <v>225966.58</v>
      </c>
      <c r="F81" s="31">
        <f t="shared" si="21"/>
        <v>347083.37</v>
      </c>
      <c r="G81" s="31">
        <f t="shared" si="21"/>
        <v>497717.04</v>
      </c>
      <c r="H81" s="62">
        <f t="shared" si="21"/>
        <v>610947.17</v>
      </c>
      <c r="I81" s="63"/>
      <c r="J81" s="31">
        <f>J80+H81</f>
        <v>760868.81</v>
      </c>
      <c r="K81" s="31">
        <f t="shared" ref="K81:N81" si="22">J81+K80</f>
        <v>960983.74</v>
      </c>
      <c r="L81" s="55">
        <f t="shared" si="22"/>
        <v>1161892.73</v>
      </c>
      <c r="M81" s="55">
        <f t="shared" si="22"/>
        <v>1263132.79</v>
      </c>
      <c r="N81" s="55">
        <f t="shared" si="22"/>
        <v>1381069.6</v>
      </c>
      <c r="O81" s="28"/>
    </row>
  </sheetData>
  <mergeCells count="138"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H35:I35"/>
    <mergeCell ref="H36:I36"/>
    <mergeCell ref="A37:A38"/>
    <mergeCell ref="B37:B38"/>
    <mergeCell ref="C37:C38"/>
    <mergeCell ref="C39:C40"/>
    <mergeCell ref="H39:I39"/>
    <mergeCell ref="O39:O40"/>
    <mergeCell ref="H40:I40"/>
    <mergeCell ref="A31:A32"/>
    <mergeCell ref="B31:B32"/>
    <mergeCell ref="C31:C32"/>
    <mergeCell ref="A33:A34"/>
    <mergeCell ref="B33:B34"/>
    <mergeCell ref="C33:C34"/>
    <mergeCell ref="A35:A36"/>
    <mergeCell ref="C44:C45"/>
    <mergeCell ref="A46:A47"/>
    <mergeCell ref="B46:B47"/>
    <mergeCell ref="C46:C47"/>
    <mergeCell ref="A62:A63"/>
    <mergeCell ref="B62:B63"/>
    <mergeCell ref="A66:A67"/>
    <mergeCell ref="A64:A65"/>
    <mergeCell ref="A56:A57"/>
    <mergeCell ref="A58:A59"/>
    <mergeCell ref="A60:A61"/>
    <mergeCell ref="B64:B65"/>
    <mergeCell ref="C64:C65"/>
    <mergeCell ref="B56:B57"/>
    <mergeCell ref="C56:C57"/>
    <mergeCell ref="B58:B59"/>
    <mergeCell ref="C58:C59"/>
    <mergeCell ref="B19:B20"/>
    <mergeCell ref="C19:C20"/>
    <mergeCell ref="C70:C71"/>
    <mergeCell ref="B66:B67"/>
    <mergeCell ref="C66:C67"/>
    <mergeCell ref="C68:C69"/>
    <mergeCell ref="C62:C63"/>
    <mergeCell ref="A15:A16"/>
    <mergeCell ref="B15:B16"/>
    <mergeCell ref="C15:C16"/>
    <mergeCell ref="A17:A18"/>
    <mergeCell ref="B17:B18"/>
    <mergeCell ref="C17:C18"/>
    <mergeCell ref="A19:A20"/>
    <mergeCell ref="B76:B77"/>
    <mergeCell ref="C76:C77"/>
    <mergeCell ref="A78:A79"/>
    <mergeCell ref="B78:B79"/>
    <mergeCell ref="C78:C79"/>
    <mergeCell ref="C80:C81"/>
    <mergeCell ref="A76:A77"/>
    <mergeCell ref="A72:A73"/>
    <mergeCell ref="B72:B73"/>
    <mergeCell ref="C72:C73"/>
    <mergeCell ref="A74:A75"/>
    <mergeCell ref="B74:B75"/>
    <mergeCell ref="C74:C75"/>
    <mergeCell ref="A44:A45"/>
    <mergeCell ref="B44:B45"/>
    <mergeCell ref="A48:A49"/>
    <mergeCell ref="B48:B49"/>
    <mergeCell ref="C48:C49"/>
    <mergeCell ref="B50:B51"/>
    <mergeCell ref="C50:C51"/>
    <mergeCell ref="A50:A51"/>
    <mergeCell ref="A52:A53"/>
    <mergeCell ref="B60:B61"/>
    <mergeCell ref="C60:C61"/>
    <mergeCell ref="A68:A69"/>
    <mergeCell ref="B68:B69"/>
    <mergeCell ref="B52:B53"/>
    <mergeCell ref="C52:C53"/>
    <mergeCell ref="A54:A55"/>
    <mergeCell ref="B54:B55"/>
    <mergeCell ref="C54:C55"/>
    <mergeCell ref="H2:I2"/>
    <mergeCell ref="A3:A4"/>
    <mergeCell ref="B3:B4"/>
    <mergeCell ref="C3:C4"/>
    <mergeCell ref="H3:I3"/>
    <mergeCell ref="H4:I4"/>
    <mergeCell ref="A5:A6"/>
    <mergeCell ref="B5:B6"/>
    <mergeCell ref="C5:C6"/>
    <mergeCell ref="A7:A8"/>
    <mergeCell ref="B7:B8"/>
    <mergeCell ref="C7:C8"/>
    <mergeCell ref="B9:B10"/>
    <mergeCell ref="C9:C10"/>
    <mergeCell ref="A9:A10"/>
    <mergeCell ref="A11:A12"/>
    <mergeCell ref="B11:B12"/>
    <mergeCell ref="C11:C12"/>
    <mergeCell ref="A13:A14"/>
    <mergeCell ref="B13:B14"/>
    <mergeCell ref="C13:C14"/>
    <mergeCell ref="A21:A22"/>
    <mergeCell ref="B21:B22"/>
    <mergeCell ref="C21:C22"/>
    <mergeCell ref="A23:A24"/>
    <mergeCell ref="B23:B24"/>
    <mergeCell ref="C23:C24"/>
    <mergeCell ref="H23:I23"/>
    <mergeCell ref="H24:I24"/>
    <mergeCell ref="B70:B71"/>
    <mergeCell ref="A70:A71"/>
    <mergeCell ref="H76:I76"/>
    <mergeCell ref="H77:I77"/>
    <mergeCell ref="O80:O81"/>
    <mergeCell ref="H81:I81"/>
    <mergeCell ref="H48:I48"/>
    <mergeCell ref="H43:I43"/>
    <mergeCell ref="H44:I44"/>
    <mergeCell ref="H45:I45"/>
    <mergeCell ref="A42:N42"/>
    <mergeCell ref="H64:I64"/>
    <mergeCell ref="H65:I65"/>
    <mergeCell ref="H7:I7"/>
    <mergeCell ref="H8:I8"/>
    <mergeCell ref="H9:I9"/>
    <mergeCell ref="H10:I10"/>
    <mergeCell ref="H49:I49"/>
    <mergeCell ref="H50:I50"/>
    <mergeCell ref="H51:I51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