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CAMENTARIA" sheetId="1" r:id="rId4"/>
    <sheet state="visible" name="CRONOGRAMA" sheetId="2" r:id="rId5"/>
  </sheets>
  <definedNames>
    <definedName name="JR_PAGE_ANCHOR_6_1">#REF!</definedName>
    <definedName name="JR_PAGE_ANCHOR_2_1">#REF!</definedName>
    <definedName name="JR_PAGE_ANCHOR_5_1">#REF!</definedName>
    <definedName name="JR_PAGE_ANCHOR_9_1">#REF!</definedName>
    <definedName name="JR_PAGE_ANCHOR_1_1">#REF!</definedName>
    <definedName name="JR_PAGE_ANCHOR_11_1">#REF!</definedName>
    <definedName name="JR_PAGE_ANCHOR_7_1">#REF!</definedName>
    <definedName name="JR_PAGE_ANCHOR_8_1">CRONOGRAMA!$A$1</definedName>
    <definedName name="JR_PAGE_ANCHOR_10_1">#REF!</definedName>
    <definedName name="JR_PAGE_ANCHOR_0_1">'PLANILHA ORCAMENTARIA'!$A$1</definedName>
    <definedName name="JR_PAGE_ANCHOR_3_1">#REF!</definedName>
    <definedName name="JR_PAGE_ANCHOR_4_1">#REF!</definedName>
  </definedNames>
  <calcPr/>
  <extLst>
    <ext uri="GoogleSheetsCustomDataVersion2">
      <go:sheetsCustomData xmlns:go="http://customooxmlschemas.google.com/" r:id="rId6" roundtripDataChecksum="1/bF6kvoaxWeBXERrEZXSiZ1gSZMcrr4/UzjHQbtSm4="/>
    </ext>
  </extLst>
</workbook>
</file>

<file path=xl/sharedStrings.xml><?xml version="1.0" encoding="utf-8"?>
<sst xmlns="http://schemas.openxmlformats.org/spreadsheetml/2006/main" count="817" uniqueCount="817">
  <si>
    <t>% DESCONTO OFERTADO NA LICITAÇÃO</t>
  </si>
  <si>
    <t>VALOR FINAL</t>
  </si>
  <si>
    <r>
      <rPr>
        <rFont val="Arial"/>
        <b/>
        <color rgb="FF000000"/>
        <sz val="7.0"/>
      </rPr>
      <t xml:space="preserve">
</t>
    </r>
  </si>
  <si>
    <r>
      <rPr>
        <rFont val="Arial"/>
        <b/>
        <color rgb="FF000000"/>
        <sz val="6.0"/>
      </rPr>
      <t>ITEM</t>
    </r>
  </si>
  <si>
    <r>
      <rPr>
        <rFont val="Arial"/>
        <b/>
        <color rgb="FF000000"/>
        <sz val="6.0"/>
      </rPr>
      <t>CÓDIGO</t>
    </r>
  </si>
  <si>
    <r>
      <rPr>
        <rFont val="Arial"/>
        <b/>
        <color rgb="FF000000"/>
        <sz val="6.0"/>
      </rPr>
      <t>DESCRIÇÃO</t>
    </r>
  </si>
  <si>
    <r>
      <rPr>
        <rFont val="Arial"/>
        <b/>
        <color rgb="FF000000"/>
        <sz val="6.0"/>
      </rPr>
      <t>FONTE</t>
    </r>
  </si>
  <si>
    <r>
      <rPr>
        <rFont val="Arial"/>
        <b/>
        <color rgb="FF000000"/>
        <sz val="6.0"/>
      </rPr>
      <t>UND</t>
    </r>
  </si>
  <si>
    <r>
      <rPr>
        <rFont val="Arial"/>
        <b/>
        <color rgb="FF000000"/>
        <sz val="6.0"/>
      </rPr>
      <t>QUANTIDADE</t>
    </r>
  </si>
  <si>
    <r>
      <rPr>
        <rFont val="Arial"/>
        <b/>
        <color rgb="FF000000"/>
        <sz val="6.0"/>
      </rPr>
      <t>PREÇO
UNITÁRIO R$</t>
    </r>
  </si>
  <si>
    <r>
      <rPr>
        <rFont val="Arial"/>
        <b/>
        <color rgb="FF000000"/>
        <sz val="6.0"/>
      </rPr>
      <t>PREÇO
TOTAL R$</t>
    </r>
  </si>
  <si>
    <t>% DESCONTO OFERTADO</t>
  </si>
  <si>
    <t>PREÇO TOTAL COM DESCONTO</t>
  </si>
  <si>
    <r>
      <rPr>
        <rFont val="Arial"/>
        <b/>
        <color rgb="FF000000"/>
        <sz val="6.0"/>
      </rPr>
      <t>1</t>
    </r>
  </si>
  <si>
    <r>
      <rPr>
        <rFont val="Arial"/>
        <b/>
        <color rgb="FF000000"/>
        <sz val="6.0"/>
      </rPr>
      <t>SERVIÇOS INICIAIS</t>
    </r>
  </si>
  <si>
    <r>
      <rPr>
        <rFont val="Arial"/>
        <color rgb="FF000000"/>
        <sz val="6.0"/>
      </rPr>
      <t>1.1</t>
    </r>
  </si>
  <si>
    <r>
      <rPr>
        <rFont val="Arial"/>
        <color rgb="FF000000"/>
        <sz val="6.0"/>
      </rPr>
      <t>010004</t>
    </r>
  </si>
  <si>
    <r>
      <rPr>
        <rFont val="Arial"/>
        <color rgb="FF000000"/>
        <sz val="6.0"/>
      </rPr>
      <t>Placa da obra em chapa galvanizada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</si>
  <si>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</si>
  <si>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m²</t>
    </r>
  </si>
  <si>
    <r>
      <rPr>
        <rFont val="Arial"/>
        <color rgb="FF000000"/>
        <sz val="6.0"/>
      </rPr>
      <t>1.2</t>
    </r>
  </si>
  <si>
    <r>
      <rPr>
        <rFont val="Arial"/>
        <color rgb="FF000000"/>
        <sz val="6.0"/>
      </rPr>
      <t>S04554</t>
    </r>
  </si>
  <si>
    <r>
      <rPr>
        <rFont val="Arial"/>
        <color rgb="FF000000"/>
        <sz val="6.0"/>
      </rPr>
      <t>Tapume de proteção em tela de polietileno h=1,20 com bloco de concreto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</si>
  <si>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</si>
  <si>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</si>
  <si>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1.3</t>
    </r>
  </si>
  <si>
    <r>
      <rPr>
        <rFont val="Arial"/>
        <color rgb="FF000000"/>
        <sz val="6.0"/>
      </rPr>
      <t>00010777</t>
    </r>
  </si>
  <si>
    <r>
      <rPr>
        <rFont val="Arial"/>
        <color rgb="FF000000"/>
        <sz val="6.0"/>
      </rPr>
      <t>LOCACAO DE CONTAINER 2,30 X 4,30 M, ALT. 2,50 M, PARA SANITARIO, COM 3 BACIAS, 4 CHUVEIROS, 1 LAVATORIO E 1 MICTORIO (NAO INCLUI MOBILIZACAO/DESMOBILIZACAO)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</si>
  <si>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</si>
  <si>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MES</t>
    </r>
  </si>
  <si>
    <r>
      <rPr>
        <rFont val="Arial"/>
        <color rgb="FF000000"/>
        <sz val="6.0"/>
      </rPr>
      <t>1.4</t>
    </r>
  </si>
  <si>
    <r>
      <rPr>
        <rFont val="Arial"/>
        <color rgb="FF000000"/>
        <sz val="6.0"/>
      </rPr>
      <t>S020356</t>
    </r>
  </si>
  <si>
    <r>
      <rPr>
        <rFont val="Arial"/>
        <color rgb="FF000000"/>
        <sz val="6.0"/>
      </rPr>
      <t>Aluguel mensal container para almoxarifado, incl. porta, 2 janelas, 1 pt iluminação, Isolamento térmico (teto), piso em comp. Naval pintado, cert. NR18, incl. laudo descontaminação.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</si>
  <si>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</si>
  <si>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ms</t>
    </r>
  </si>
  <si>
    <r>
      <rPr>
        <rFont val="Arial"/>
        <color rgb="FF000000"/>
        <sz val="6.0"/>
      </rPr>
      <t>1.5</t>
    </r>
  </si>
  <si>
    <r>
      <rPr>
        <rFont val="Arial"/>
        <color rgb="FF000000"/>
        <sz val="6.0"/>
      </rPr>
      <t>90776</t>
    </r>
  </si>
  <si>
    <r>
      <rPr>
        <rFont val="Arial"/>
        <color rgb="FF000000"/>
        <sz val="6.0"/>
      </rPr>
      <t>ENCARREGADO GERAL COM ENCARGOS COMPLEMENTARES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</si>
  <si>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</si>
  <si>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</si>
  <si>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2</t>
    </r>
  </si>
  <si>
    <r>
      <rPr>
        <rFont val="Arial"/>
        <b/>
        <color rgb="FF000000"/>
        <sz val="6.0"/>
      </rPr>
      <t>REVESTIMENTOS</t>
    </r>
  </si>
  <si>
    <r>
      <rPr>
        <rFont val="Arial"/>
        <color rgb="FF000000"/>
        <sz val="6.0"/>
      </rPr>
      <t>2.1</t>
    </r>
  </si>
  <si>
    <r>
      <rPr>
        <rFont val="Arial"/>
        <color rgb="FF000000"/>
        <sz val="6.0"/>
      </rPr>
      <t>87905</t>
    </r>
  </si>
  <si>
    <r>
      <rPr>
        <rFont val="Arial"/>
        <color rgb="FF000000"/>
        <sz val="6.0"/>
      </rPr>
      <t>CHAPISCO APLICADO EM ALVENARIA (COM PRESENÇA DE VÃOS) E ESTRUTURAS DE CONCRETO DE FACHADA, COM COLHER DE PEDREIRO. ARGAMASSA TRAÇO 1:3 COM PREPARO EM BETONEIRA 400L. AF_06/2014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</si>
  <si>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</si>
  <si>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</si>
  <si>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2.2</t>
    </r>
  </si>
  <si>
    <r>
      <rPr>
        <rFont val="Arial"/>
        <color rgb="FF000000"/>
        <sz val="6.0"/>
      </rPr>
      <t>87548</t>
    </r>
  </si>
  <si>
    <r>
      <rPr>
        <rFont val="Arial"/>
        <color rgb="FF000000"/>
        <sz val="6.0"/>
      </rPr>
      <t>MASSA ÚNICA, EM ARGAMASSA TRAÇO 1:2:8, PREPARO MANUAL, APLICADA MANUALMENTE EM PAREDES INTERNAS DE AMBIENTES COM ÁREA ENTRE 5M² E 10M², E = 10MM,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</si>
  <si>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</si>
  <si>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</si>
  <si>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2.3</t>
    </r>
  </si>
  <si>
    <r>
      <rPr>
        <rFont val="Arial"/>
        <color rgb="FF000000"/>
        <sz val="6.0"/>
      </rPr>
      <t>87882</t>
    </r>
  </si>
  <si>
    <r>
      <rPr>
        <rFont val="Arial"/>
        <color rgb="FF000000"/>
        <sz val="6.0"/>
      </rPr>
      <t>CHAPISCO APLICADO NO TETO OU EM ALVENARIA E ESTRUTURA, COM ROLO PARA TEXTURA ACRÍLICA. ARGAMASSA TRAÇO 1:4 E EMULSÃO POLIMÉRICA (ADESIVO) COM PREPARO EM BETONEIRA 400L. AF_10/2022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</si>
  <si>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</si>
  <si>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</si>
  <si>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2.4</t>
    </r>
  </si>
  <si>
    <r>
      <rPr>
        <rFont val="Arial"/>
        <color rgb="FF000000"/>
        <sz val="6.0"/>
      </rPr>
      <t>87548</t>
    </r>
  </si>
  <si>
    <r>
      <rPr>
        <rFont val="Arial"/>
        <color rgb="FF000000"/>
        <sz val="6.0"/>
      </rPr>
      <t>MASSA ÚNICA, EM ARGAMASSA TRAÇO 1:2:8, PREPARO MANUAL, APLICADA MANUALMENTE EM PAREDES INTERNAS DE AMBIENTES COM ÁREA ENTRE 5M² E 10M², E = 10MM,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</si>
  <si>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</si>
  <si>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</si>
  <si>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3</t>
    </r>
  </si>
  <si>
    <r>
      <rPr>
        <rFont val="Arial"/>
        <b/>
        <color rgb="FF000000"/>
        <sz val="6.0"/>
      </rPr>
      <t>SOLEIRAS E PINGADEIRAS</t>
    </r>
  </si>
  <si>
    <r>
      <rPr>
        <rFont val="Arial"/>
        <color rgb="FF000000"/>
        <sz val="6.0"/>
      </rPr>
      <t>3.1</t>
    </r>
  </si>
  <si>
    <r>
      <rPr>
        <rFont val="Arial"/>
        <color rgb="FF000000"/>
        <sz val="6.0"/>
      </rPr>
      <t>13.025.0060-A</t>
    </r>
  </si>
  <si>
    <r>
      <rPr>
        <rFont val="Arial"/>
        <color rgb="FF000000"/>
        <sz val="6.0"/>
      </rPr>
      <t>ASSENTAMENTO DE PEITORIL DE MARMORE, GRANITO OU AFINS, EXCLUSIVE ESTES, ATE 20CM DE LARGURA, ASSENTE CONFORME ITEM 13.345.0015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</si>
  <si>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</si>
  <si>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</si>
  <si>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3.2</t>
    </r>
  </si>
  <si>
    <r>
      <rPr>
        <rFont val="Arial"/>
        <color rgb="FF000000"/>
        <sz val="6.0"/>
      </rPr>
      <t>I033511</t>
    </r>
  </si>
  <si>
    <r>
      <rPr>
        <rFont val="Arial"/>
        <color rgb="FF000000"/>
        <sz val="6.0"/>
      </rPr>
      <t>PEITORIL GRANITO CINZA ANDORINHA LARG.15CM,ESP.3CM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</si>
  <si>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</si>
  <si>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</si>
  <si>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3.3</t>
    </r>
  </si>
  <si>
    <r>
      <rPr>
        <rFont val="Arial"/>
        <color rgb="FF000000"/>
        <sz val="6.0"/>
      </rPr>
      <t>98689</t>
    </r>
  </si>
  <si>
    <r>
      <rPr>
        <rFont val="Arial"/>
        <color rgb="FF000000"/>
        <sz val="6.0"/>
      </rPr>
      <t>SOLEIRA EM GRANITO, LARGURA 15 CM, ESPESSURA 2,0 CM. AF_06/2018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</si>
  <si>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</si>
  <si>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</si>
  <si>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4</t>
    </r>
  </si>
  <si>
    <r>
      <rPr>
        <rFont val="Arial"/>
        <b/>
        <color rgb="FF000000"/>
        <sz val="6.0"/>
      </rPr>
      <t>ESQUADRIAS</t>
    </r>
  </si>
  <si>
    <r>
      <rPr>
        <rFont val="Arial"/>
        <color rgb="FF000000"/>
        <sz val="6.0"/>
      </rPr>
      <t>4.1</t>
    </r>
  </si>
  <si>
    <r>
      <rPr>
        <rFont val="Arial"/>
        <color rgb="FF000000"/>
        <sz val="6.0"/>
      </rPr>
      <t>94569</t>
    </r>
  </si>
  <si>
    <r>
      <rPr>
        <rFont val="Arial"/>
        <color rgb="FF000000"/>
        <sz val="6.0"/>
      </rPr>
      <t>JANELA DE ALUMÍNIO TIPO MAXIM-AR, BATENTE/ REQUADRO 3 A 14 CM, VIDRO INCLUSO, FIXAÇÃO COM PARAFUSO, SEM GUARNIÇÃO/ ALIZAR, DIMENSÕES 60X80 (A X L) CM, SEM ACABAMENTO, VEDAÇÃO COM SILICONE, EXCLUSIVE CONTRAMARCO - FORNECIMENTO E INSTALAÇÃO. AF_11/2024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</si>
  <si>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</si>
  <si>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</si>
  <si>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5</t>
    </r>
  </si>
  <si>
    <r>
      <rPr>
        <rFont val="Arial"/>
        <b/>
        <color rgb="FF000000"/>
        <sz val="6.0"/>
      </rPr>
      <t>PORTAS</t>
    </r>
  </si>
  <si>
    <r>
      <rPr>
        <rFont val="Arial"/>
        <color rgb="FF000000"/>
        <sz val="6.0"/>
      </rPr>
      <t>5.1</t>
    </r>
  </si>
  <si>
    <r>
      <rPr>
        <rFont val="Arial"/>
        <color rgb="FF000000"/>
        <sz val="6.0"/>
      </rPr>
      <t>91315</t>
    </r>
  </si>
  <si>
    <r>
      <rPr>
        <rFont val="Arial"/>
        <color rgb="FF000000"/>
        <sz val="6.0"/>
      </rPr>
      <t>KIT DE PORTA DE MADEIRA PARA PINTURA, SEMI-OCA (LEVE OU MÉDIA), PADRÃO POPULAR, 90X210CM, ESPESSURA DE 3,5CM, ITENS INCLUSOS: DOBRADIÇAS, MONTAGEM E INSTALAÇÃO DO BATENTE, FECHADURA COM EXECUÇÃO DO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</si>
  <si>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</si>
  <si>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</si>
  <si>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5.2</t>
    </r>
  </si>
  <si>
    <r>
      <rPr>
        <rFont val="Arial"/>
        <color rgb="FF000000"/>
        <sz val="6.0"/>
      </rPr>
      <t>90844</t>
    </r>
  </si>
  <si>
    <r>
      <rPr>
        <rFont val="Arial"/>
        <color rgb="FF000000"/>
        <sz val="6.0"/>
      </rPr>
      <t>KIT DE PORTA DE MADEIRA PARA PINTURA, SEMI-OCA (LEVE OU MÉDIA), PADRÃO MÉDIO, 90X210CM, ESPESSURA DE 3,5CM, ITENS INCLUSOS: DOBRADIÇAS, MONTAGEM E INSTALAÇÃO DO BATENTE, FECHADURA COM EXECUÇÃO DO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</si>
  <si>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</si>
  <si>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</si>
  <si>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5.3</t>
    </r>
  </si>
  <si>
    <r>
      <rPr>
        <rFont val="Arial"/>
        <color rgb="FF000000"/>
        <sz val="6.0"/>
      </rPr>
      <t>00036888</t>
    </r>
  </si>
  <si>
    <r>
      <rPr>
        <rFont val="Arial"/>
        <color rgb="FF000000"/>
        <sz val="6.0"/>
      </rPr>
      <t>GUARNICAO / MOLDURA / ARREMATE DE ACABAMENTO PARA ESQUADRIA, EM ALUMINIO PERFIL 25, ACABAMENTO ANODIZADO BRANCO OU BRILHANTE, PARA 1 FACE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</si>
  <si>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</si>
  <si>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</si>
  <si>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5.4</t>
    </r>
  </si>
  <si>
    <r>
      <rPr>
        <rFont val="Arial"/>
        <color rgb="FF000000"/>
        <sz val="6.0"/>
      </rPr>
      <t>ED-49588</t>
    </r>
  </si>
  <si>
    <r>
      <rPr>
        <rFont val="Arial"/>
        <color rgb="FF000000"/>
        <sz val="6.0"/>
      </rPr>
      <t>FOLHA DE PORTA EM MADEIRA, DIMENSÃO (90X210)CM, ACABAMENTO NATURAL PARA PINTURA/VERNIZ, TIPO PRANCHETA/SARRAFEADA, INCLUSIVE ASSENTAMENTO, EXCLUSIVE MARCO, FERRAGENS E PINTURA/VERNIZ</t>
    </r>
  </si>
  <si>
    <r>
      <rPr>
        <rFont val="Arial"/>
        <color rgb="FF000000"/>
        <sz val="6.0"/>
      </rPr>
      <t>SETOP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</si>
  <si>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</si>
  <si>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5.5</t>
    </r>
  </si>
  <si>
    <r>
      <rPr>
        <rFont val="Arial"/>
        <color rgb="FF000000"/>
        <sz val="6.0"/>
      </rPr>
      <t>14.008.0035-A</t>
    </r>
  </si>
  <si>
    <r>
      <rPr>
        <rFont val="Arial"/>
        <color rgb="FF000000"/>
        <sz val="6.0"/>
      </rPr>
      <t>PORTA DE MADEIRA, EM COMPENSADO, COM NUCLEO DO TIPO COLMEIA, COM MEDIDAS APROXIMADAS DE (160X210X3, 5)CM, 2 FOLHAS, MARCO DE (7X3)CM, PORTA E MARCO REVESTIDOS DE CHAPA LAMINADA (COMPOSTADE CELULOSE PRENSADA EM AUTOCLAVE) DE 1MM DE ESPESSURA, CONFORME ABNT NBR 15930, EXCLUSIVE FERRAGENS.FORNECIMENTO E COLOCACAO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</si>
  <si>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</si>
  <si>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</si>
  <si>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6</t>
    </r>
  </si>
  <si>
    <r>
      <rPr>
        <rFont val="Arial"/>
        <b/>
        <color rgb="FF000000"/>
        <sz val="6.0"/>
      </rPr>
      <t>PINTURAS</t>
    </r>
  </si>
  <si>
    <r>
      <rPr>
        <rFont val="Arial"/>
        <b/>
        <color rgb="FF000000"/>
        <sz val="6.0"/>
      </rPr>
      <t>6.1</t>
    </r>
  </si>
  <si>
    <r>
      <rPr>
        <rFont val="Arial"/>
        <b/>
        <color rgb="FF000000"/>
        <sz val="6.0"/>
      </rPr>
      <t>TETO</t>
    </r>
  </si>
  <si>
    <r>
      <rPr>
        <rFont val="Arial"/>
        <color rgb="FF000000"/>
        <sz val="6.0"/>
      </rPr>
      <t>6.1.1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</si>
  <si>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</si>
  <si>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</si>
  <si>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</si>
  <si>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</si>
  <si>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6.1.2</t>
    </r>
  </si>
  <si>
    <r>
      <rPr>
        <rFont val="Arial"/>
        <color rgb="FF000000"/>
        <sz val="6.0"/>
      </rPr>
      <t>88494</t>
    </r>
  </si>
  <si>
    <r>
      <rPr>
        <rFont val="Arial"/>
        <color rgb="FF000000"/>
        <sz val="6.0"/>
      </rPr>
      <t>EMASSAMENTO COM MASSA LÁTEX, APLICAÇÃO EM TETO, UMA DEMÃO, LIXAMENTO MANUAL.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</si>
  <si>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</si>
  <si>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</si>
  <si>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6.1.3</t>
    </r>
  </si>
  <si>
    <r>
      <rPr>
        <rFont val="Arial"/>
        <color rgb="FF000000"/>
        <sz val="6.0"/>
      </rPr>
      <t>88488</t>
    </r>
  </si>
  <si>
    <r>
      <rPr>
        <rFont val="Arial"/>
        <color rgb="FF000000"/>
        <sz val="6.0"/>
      </rPr>
      <t>PINTURA LÁTEX ACRÍLICA PREMIUM, APLICAÇÃO MANUAL EM TETO,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</si>
  <si>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</si>
  <si>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</si>
  <si>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6.2</t>
    </r>
  </si>
  <si>
    <r>
      <rPr>
        <rFont val="Arial"/>
        <b/>
        <color rgb="FF000000"/>
        <sz val="6.0"/>
      </rPr>
      <t>PINTURA EXTERNA</t>
    </r>
  </si>
  <si>
    <r>
      <rPr>
        <rFont val="Arial"/>
        <color rgb="FF000000"/>
        <sz val="6.0"/>
      </rPr>
      <t>6.2.1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</si>
  <si>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</si>
  <si>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</si>
  <si>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</si>
  <si>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</si>
  <si>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6.2.2</t>
    </r>
  </si>
  <si>
    <r>
      <rPr>
        <rFont val="Arial"/>
        <color rgb="FF000000"/>
        <sz val="6.0"/>
      </rPr>
      <t>95626</t>
    </r>
  </si>
  <si>
    <r>
      <rPr>
        <rFont val="Arial"/>
        <color rgb="FF000000"/>
        <sz val="6.0"/>
      </rPr>
      <t>APLICAÇÃO MANUAL DE TINTA LÁTEX ACRÍLICA EM PAREDE EXTERNAS DE CASAS,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</si>
  <si>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</si>
  <si>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</si>
  <si>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6.3</t>
    </r>
  </si>
  <si>
    <r>
      <rPr>
        <rFont val="Arial"/>
        <b/>
        <color rgb="FF000000"/>
        <sz val="6.0"/>
      </rPr>
      <t>ESQUADRIAS DE MADEIRA</t>
    </r>
  </si>
  <si>
    <r>
      <rPr>
        <rFont val="Arial"/>
        <color rgb="FF000000"/>
        <sz val="6.0"/>
      </rPr>
      <t>6.3.1</t>
    </r>
  </si>
  <si>
    <r>
      <rPr>
        <rFont val="Arial"/>
        <color rgb="FF000000"/>
        <sz val="6.0"/>
      </rPr>
      <t>09115.8.9.8</t>
    </r>
  </si>
  <si>
    <r>
      <rPr>
        <rFont val="Arial"/>
        <color rgb="FF000000"/>
        <sz val="6.0"/>
      </rPr>
      <t>PINTURA com tinta esmalte em esquadria de madeira, com duas demãos, sem massa corrida</t>
    </r>
  </si>
  <si>
    <r>
      <rPr>
        <rFont val="Arial"/>
        <color rgb="FF000000"/>
        <sz val="6.0"/>
      </rPr>
      <t>DEOSP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</si>
  <si>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</si>
  <si>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7</t>
    </r>
  </si>
  <si>
    <r>
      <rPr>
        <rFont val="Arial"/>
        <b/>
        <color rgb="FF000000"/>
        <sz val="6.0"/>
      </rPr>
      <t>INSTALAÇÕES ELÉTRICAS DE BAIXA TENSÃO</t>
    </r>
  </si>
  <si>
    <r>
      <rPr>
        <rFont val="Arial"/>
        <color rgb="FF000000"/>
        <sz val="6.0"/>
      </rPr>
      <t>7.1</t>
    </r>
  </si>
  <si>
    <r>
      <rPr>
        <rFont val="Arial"/>
        <color rgb="FF000000"/>
        <sz val="6.0"/>
      </rPr>
      <t>DPO-EL0001</t>
    </r>
  </si>
  <si>
    <r>
      <rPr>
        <rFont val="Arial"/>
        <color rgb="FF000000"/>
        <sz val="6.0"/>
      </rPr>
      <t>Cabo de cobre seção nominal 2,5 mm², flexível, classe 4 ou 5,isolação em PVC/A 450/750v, anti-chama BWF-B (ref.técnica Afumex Green)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</si>
  <si>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</si>
  <si>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</si>
  <si>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</t>
    </r>
  </si>
  <si>
    <r>
      <rPr>
        <rFont val="Arial"/>
        <color rgb="FF000000"/>
        <sz val="6.0"/>
      </rPr>
      <t>DPO-EL0002</t>
    </r>
  </si>
  <si>
    <r>
      <rPr>
        <rFont val="Arial"/>
        <color rgb="FF000000"/>
        <sz val="6.0"/>
      </rPr>
      <t>Cabo de cobre seção nominal 4,0 mm², flexível, classe 4 ou 5,isolação em PVC/A 450/750v, anti-chama BWF-B (ref.técnica Afumex Green)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</si>
  <si>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</si>
  <si>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</si>
  <si>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7.3</t>
    </r>
  </si>
  <si>
    <r>
      <rPr>
        <rFont val="Arial"/>
        <color rgb="FF000000"/>
        <sz val="6.0"/>
      </rPr>
      <t>DPO-EL0003</t>
    </r>
  </si>
  <si>
    <r>
      <rPr>
        <rFont val="Arial"/>
        <color rgb="FF000000"/>
        <sz val="6.0"/>
      </rPr>
      <t>Cabo de cobre seção nominal 6,0 mm², flexível, classe 4 ou 5,isolação em PVC/A 450/750v, anti-chama BWF-B (ref.técnica Afumex Green)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</si>
  <si>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</si>
  <si>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</si>
  <si>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7.4</t>
    </r>
  </si>
  <si>
    <r>
      <rPr>
        <rFont val="Arial"/>
        <color rgb="FF000000"/>
        <sz val="6.0"/>
      </rPr>
      <t>DPO-EL0005</t>
    </r>
  </si>
  <si>
    <r>
      <rPr>
        <rFont val="Arial"/>
        <color rgb="FF000000"/>
        <sz val="6.0"/>
      </rPr>
      <t>Cabo de cobre seção nominal 16 mm², flexível, classe 4 ou 5,isolação em PVC/A 450/750v, anti-chama BWF-B (ref.técnica Afumex Green)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</si>
  <si>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</si>
  <si>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</si>
  <si>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7.5</t>
    </r>
  </si>
  <si>
    <r>
      <rPr>
        <rFont val="Arial"/>
        <color rgb="FF000000"/>
        <sz val="6.0"/>
      </rPr>
      <t>DPO-EL0006</t>
    </r>
  </si>
  <si>
    <r>
      <rPr>
        <rFont val="Arial"/>
        <color rgb="FF000000"/>
        <sz val="6.0"/>
      </rPr>
      <t>Cabo de cobre seção nominal 25 mm², flexível, classe 4 ou 5,isolação em PVC/A 450/750v, anti-chama BWF-B (ref.técnica Afumex Green)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</si>
  <si>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</si>
  <si>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</si>
  <si>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7.6</t>
    </r>
  </si>
  <si>
    <r>
      <rPr>
        <rFont val="Arial"/>
        <color rgb="FF000000"/>
        <sz val="6.0"/>
      </rPr>
      <t>S06387</t>
    </r>
  </si>
  <si>
    <r>
      <rPr>
        <rFont val="Arial"/>
        <color rgb="FF000000"/>
        <sz val="6.0"/>
      </rPr>
      <t>*Caixa de passagem cp2-080 (60x60x80cm) COM tampa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</si>
  <si>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</si>
  <si>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</si>
  <si>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7.7</t>
    </r>
  </si>
  <si>
    <r>
      <rPr>
        <rFont val="Arial"/>
        <color rgb="FF000000"/>
        <sz val="6.0"/>
      </rPr>
      <t>ED-51017</t>
    </r>
  </si>
  <si>
    <r>
      <rPr>
        <rFont val="Arial"/>
        <color rgb="FF000000"/>
        <sz val="6.0"/>
      </rPr>
      <t>ATERRAMENTO COMPLETO PARA PARA-RAIOS, COM HASTE DE COBRE DE ALTA CAMADA, TIPO COPPERWELD, DIÂMETRO DE 3/4", COMPRIMENTO DE 240CM, EXCLUSIVE CABO, INCLUSIVE CAIXA DE INSPEÇÃO COM TAMPA EM FERRO FUNDIDO E GRAMPO PARA HASTE</t>
    </r>
  </si>
  <si>
    <r>
      <rPr>
        <rFont val="Arial"/>
        <color rgb="FF000000"/>
        <sz val="6.0"/>
      </rPr>
      <t>SETOP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</si>
  <si>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</si>
  <si>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7.8</t>
    </r>
  </si>
  <si>
    <r>
      <rPr>
        <rFont val="Arial"/>
        <color rgb="FF000000"/>
        <sz val="6.0"/>
      </rPr>
      <t>95795</t>
    </r>
  </si>
  <si>
    <r>
      <rPr>
        <rFont val="Arial"/>
        <color rgb="FF000000"/>
        <sz val="6.0"/>
      </rPr>
      <t>CONDULETE DE ALUMÍNIO, TIPO T, PARA ELETRODUTO DE AÇO GALVANIZADO DN 20 MM (3/4''), APARENTE COM TAMPA (Laboratórios)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</si>
  <si>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</si>
  <si>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</si>
  <si>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7.9</t>
    </r>
  </si>
  <si>
    <r>
      <rPr>
        <rFont val="Arial"/>
        <color rgb="FF000000"/>
        <sz val="6.0"/>
      </rPr>
      <t>93653</t>
    </r>
  </si>
  <si>
    <r>
      <rPr>
        <rFont val="Arial"/>
        <color rgb="FF000000"/>
        <sz val="6.0"/>
      </rPr>
      <t>DISJUNTOR MONOPOLAR TIPO DIN, CORRENTE NOMINAL DE 10A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</si>
  <si>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</si>
  <si>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</si>
  <si>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7.10</t>
    </r>
  </si>
  <si>
    <r>
      <rPr>
        <rFont val="Arial"/>
        <color rgb="FF000000"/>
        <sz val="6.0"/>
      </rPr>
      <t>93654</t>
    </r>
  </si>
  <si>
    <r>
      <rPr>
        <rFont val="Arial"/>
        <color rgb="FF000000"/>
        <sz val="6.0"/>
      </rPr>
      <t>DISJUNTOR MONOPOLAR TIPO DIN, CORRENTE NOMINAL DE 16A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</si>
  <si>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</si>
  <si>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</si>
  <si>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7.11</t>
    </r>
  </si>
  <si>
    <r>
      <rPr>
        <rFont val="Arial"/>
        <color rgb="FF000000"/>
        <sz val="6.0"/>
      </rPr>
      <t>93655</t>
    </r>
  </si>
  <si>
    <r>
      <rPr>
        <rFont val="Arial"/>
        <color rgb="FF000000"/>
        <sz val="6.0"/>
      </rPr>
      <t>DISJUNTOR MONOPOLAR TIPO DIN, CORRENTE NOMINAL DE 20A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</si>
  <si>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</si>
  <si>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</si>
  <si>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7.12</t>
    </r>
  </si>
  <si>
    <r>
      <rPr>
        <rFont val="Arial"/>
        <color rgb="FF000000"/>
        <sz val="6.0"/>
      </rPr>
      <t>93656</t>
    </r>
  </si>
  <si>
    <r>
      <rPr>
        <rFont val="Arial"/>
        <color rgb="FF000000"/>
        <sz val="6.0"/>
      </rPr>
      <t>DISJUNTOR MONOPOLAR TIPO DIN, CORRENTE NOMINAL DE 25A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</si>
  <si>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</si>
  <si>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</si>
  <si>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7.13</t>
    </r>
  </si>
  <si>
    <r>
      <rPr>
        <rFont val="Arial"/>
        <color rgb="FF000000"/>
        <sz val="6.0"/>
      </rPr>
      <t>93659</t>
    </r>
  </si>
  <si>
    <r>
      <rPr>
        <rFont val="Arial"/>
        <color rgb="FF000000"/>
        <sz val="6.0"/>
      </rPr>
      <t>DISJUNTOR MONOPOLAR TIPO DIN, CORRENTE NOMINAL DE 50A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</si>
  <si>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</si>
  <si>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</si>
  <si>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7.14</t>
    </r>
  </si>
  <si>
    <r>
      <rPr>
        <rFont val="Arial"/>
        <color rgb="FF000000"/>
        <sz val="6.0"/>
      </rPr>
      <t>S00452</t>
    </r>
  </si>
  <si>
    <r>
      <rPr>
        <rFont val="Arial"/>
        <color rgb="FF000000"/>
        <sz val="6.0"/>
      </rPr>
      <t>Disjuntor termomagnetico tripolar 63 A, padrão DIN (Europeu - linha branca), curva C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</si>
  <si>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</si>
  <si>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</si>
  <si>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7.15</t>
    </r>
  </si>
  <si>
    <r>
      <rPr>
        <rFont val="Arial"/>
        <color rgb="FF000000"/>
        <sz val="6.0"/>
      </rPr>
      <t>S11561</t>
    </r>
  </si>
  <si>
    <r>
      <rPr>
        <rFont val="Arial"/>
        <color rgb="FF000000"/>
        <sz val="6.0"/>
      </rPr>
      <t>Disjuntor termomagnetico tripolar 125 A, padrão DIN (Europeu - linha branca), 65KA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</si>
  <si>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</si>
  <si>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</si>
  <si>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7.16</t>
    </r>
  </si>
  <si>
    <r>
      <rPr>
        <rFont val="Arial"/>
        <color rgb="FF000000"/>
        <sz val="6.0"/>
      </rPr>
      <t>S09041</t>
    </r>
  </si>
  <si>
    <r>
      <rPr>
        <rFont val="Arial"/>
        <color rgb="FF000000"/>
        <sz val="6.0"/>
      </rPr>
      <t>Dispositivo de proteção contra surto de tensão DPS 60kA - 275v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</si>
  <si>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</si>
  <si>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</si>
  <si>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7.17</t>
    </r>
  </si>
  <si>
    <r>
      <rPr>
        <rFont val="Arial"/>
        <color rgb="FF000000"/>
        <sz val="6.0"/>
      </rPr>
      <t>DPO-EL0014</t>
    </r>
  </si>
  <si>
    <r>
      <rPr>
        <rFont val="Arial"/>
        <color rgb="FF000000"/>
        <sz val="6.0"/>
      </rPr>
      <t>Eletroduto de aço galvanizado, classe leve, DN 20mm (3/4"), inclusive conexões, curvas, conduletes e fixação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</si>
  <si>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</si>
  <si>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</si>
  <si>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7.18</t>
    </r>
  </si>
  <si>
    <r>
      <rPr>
        <rFont val="Arial"/>
        <color rgb="FF000000"/>
        <sz val="6.0"/>
      </rPr>
      <t>S13610</t>
    </r>
  </si>
  <si>
    <r>
      <rPr>
        <rFont val="Arial"/>
        <color rgb="FF000000"/>
        <sz val="6.0"/>
      </rPr>
      <t>Eletroduto de aço galvanizado, classe leve, dn 25 mm (1"), aparente, instalada em parede - fornecimento e instalaçâo. Rev 01_06/2024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</si>
  <si>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</si>
  <si>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</si>
  <si>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7.19</t>
    </r>
  </si>
  <si>
    <r>
      <rPr>
        <rFont val="Arial"/>
        <color rgb="FF000000"/>
        <sz val="6.0"/>
      </rPr>
      <t>DPO-EL0017</t>
    </r>
  </si>
  <si>
    <r>
      <rPr>
        <rFont val="Arial"/>
        <color rgb="FF000000"/>
        <sz val="6.0"/>
      </rPr>
      <t>Eletroduto de aço galvanizado, classe semi-pesado, DN 50 mm (2"), inclusive conexões, curvas, e fixação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</si>
  <si>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</si>
  <si>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</si>
  <si>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7.20</t>
    </r>
  </si>
  <si>
    <r>
      <rPr>
        <rFont val="Arial"/>
        <color rgb="FF000000"/>
        <sz val="6.0"/>
      </rPr>
      <t>I03867</t>
    </r>
  </si>
  <si>
    <r>
      <rPr>
        <rFont val="Arial"/>
        <color rgb="FF000000"/>
        <sz val="6.0"/>
      </rPr>
      <t>Eletroduto corrugado flexivel Ø 1 1/4" em PEAD, tipo Kanaduto/SW (Kanaflex ou similar)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</si>
  <si>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</si>
  <si>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</si>
  <si>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7.21</t>
    </r>
  </si>
  <si>
    <r>
      <rPr>
        <rFont val="Arial"/>
        <color rgb="FF000000"/>
        <sz val="6.0"/>
      </rPr>
      <t>DPO-EL0027</t>
    </r>
  </si>
  <si>
    <r>
      <rPr>
        <rFont val="Arial"/>
        <color rgb="FF000000"/>
        <sz val="6.0"/>
      </rPr>
      <t>Eletrocalha PERFURADA 38 x 38 (PERFILADO), pré-galv, chapa 18, inclusive conexões, com todos os elementos para derivação, suportes, fixação através de vergalhões e adaptadores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</si>
  <si>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</si>
  <si>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</si>
  <si>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7.22</t>
    </r>
  </si>
  <si>
    <r>
      <rPr>
        <rFont val="Arial"/>
        <color rgb="FF000000"/>
        <sz val="6.0"/>
      </rPr>
      <t>DPO-EL0028</t>
    </r>
  </si>
  <si>
    <r>
      <rPr>
        <rFont val="Arial"/>
        <color rgb="FF000000"/>
        <sz val="6.0"/>
      </rPr>
      <t>Eletrocalha LISA 50 x 50 mm, pré-galv com tampa, chapa 18, inclusive conexões, com todos os elementos para derivação, suportes, fixação através de vergalhões e adaptadores (QD2 e QD3)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</si>
  <si>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</si>
  <si>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</si>
  <si>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7.23</t>
    </r>
  </si>
  <si>
    <r>
      <rPr>
        <rFont val="Arial"/>
        <color rgb="FF000000"/>
        <sz val="6.0"/>
      </rPr>
      <t>DPO-EL0030</t>
    </r>
  </si>
  <si>
    <r>
      <rPr>
        <rFont val="Arial"/>
        <color rgb="FF000000"/>
        <sz val="6.0"/>
      </rPr>
      <t>Eletrocalha LISA 100 x 75 mm, pré-galv com tampa, chapa 18, inclusive conexões, com todos os elementos para derivação, suportes, fixação através de vergalhões e adaptadores (QDG1)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</si>
  <si>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</si>
  <si>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</si>
  <si>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7.24</t>
    </r>
  </si>
  <si>
    <r>
      <rPr>
        <rFont val="Arial"/>
        <color rgb="FF000000"/>
        <sz val="6.0"/>
      </rPr>
      <t>DPO-EL0031</t>
    </r>
  </si>
  <si>
    <r>
      <rPr>
        <rFont val="Arial"/>
        <color rgb="FF000000"/>
        <sz val="6.0"/>
      </rPr>
      <t>Eletrocalha perfurada 100 x 75 mm, pré-galv sem tampa, chapa 18, inclusive conexões, com todos os elementos para derivação, suportes, fixação através de vergalhões e adaptadores - fornecimento e instalação.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</si>
  <si>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</si>
  <si>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</si>
  <si>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7.25</t>
    </r>
  </si>
  <si>
    <r>
      <rPr>
        <rFont val="Arial"/>
        <color rgb="FF000000"/>
        <sz val="6.0"/>
      </rPr>
      <t>91953</t>
    </r>
  </si>
  <si>
    <r>
      <rPr>
        <rFont val="Arial"/>
        <color rgb="FF000000"/>
        <sz val="6.0"/>
      </rPr>
      <t>INTERRUPTOR SIMPLES (1 MÓDULO), 10A/250V, INCLUINDO SUPORTE E PLACA - FORNECIMENTO E INSTALAÇÃO (banheiros, refletores externos)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</si>
  <si>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</si>
  <si>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</si>
  <si>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7.26</t>
    </r>
  </si>
  <si>
    <r>
      <rPr>
        <rFont val="Arial"/>
        <color rgb="FF000000"/>
        <sz val="6.0"/>
      </rPr>
      <t>91958</t>
    </r>
  </si>
  <si>
    <r>
      <rPr>
        <rFont val="Arial"/>
        <color rgb="FF000000"/>
        <sz val="6.0"/>
      </rPr>
      <t>INTERRUPTOR SIMPLES (2 MÓDULOS), 10A/250V, incluindo suporte e placa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</si>
  <si>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</si>
  <si>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</si>
  <si>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7.27</t>
    </r>
  </si>
  <si>
    <r>
      <rPr>
        <rFont val="Arial"/>
        <color rgb="FF000000"/>
        <sz val="6.0"/>
      </rPr>
      <t>92023</t>
    </r>
  </si>
  <si>
    <r>
      <rPr>
        <rFont val="Arial"/>
        <color rgb="FF000000"/>
        <sz val="6.0"/>
      </rPr>
      <t>INTERRUPTOR SIMPLES (1 MÓDULO) COM 1 TOMADA DE EMBUTIR 2P+T 10 A, INCLUINDO SUPORTE E PLACA - FORNECIMENTO E INSTALAÇÃO.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</si>
  <si>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</si>
  <si>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</si>
  <si>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7.28</t>
    </r>
  </si>
  <si>
    <r>
      <rPr>
        <rFont val="Arial"/>
        <color rgb="FF000000"/>
        <sz val="6.0"/>
      </rPr>
      <t>91961</t>
    </r>
  </si>
  <si>
    <r>
      <rPr>
        <rFont val="Arial"/>
        <color rgb="FF000000"/>
        <sz val="6.0"/>
      </rPr>
      <t>INTERRUPTOR PARALELO (2 MÓDULOS), 10A/250V, INCLUINDO SUPORTE E PLACA - FORNECIMENTO E INSTALAÇÃO (demais salas)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</si>
  <si>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</si>
  <si>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</si>
  <si>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7.29</t>
    </r>
  </si>
  <si>
    <r>
      <rPr>
        <rFont val="Arial"/>
        <color rgb="FF000000"/>
        <sz val="6.0"/>
      </rPr>
      <t>DPO-EL0036</t>
    </r>
  </si>
  <si>
    <r>
      <rPr>
        <rFont val="Arial"/>
        <color rgb="FF000000"/>
        <sz val="6.0"/>
      </rPr>
      <t>Luminária de sobrepor com aletas parabólicas brilhantes, para lâmpada LED, 2 x 18w, ref. LS-533, da Intral, inclusive lâmpadas (duas lâmpadas LED 18w, ref. LAMP.LED TUBO T5 1150mm 18W-2000lm-6500K, da INTRAL), condulete de alumínio para emenda e um metro de cabo PP 2x1,5mm² - conjunto completo instalado.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</si>
  <si>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</si>
  <si>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</si>
  <si>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7.30</t>
    </r>
  </si>
  <si>
    <r>
      <rPr>
        <rFont val="Arial"/>
        <color rgb="FF000000"/>
        <sz val="6.0"/>
      </rPr>
      <t>97599</t>
    </r>
  </si>
  <si>
    <r>
      <rPr>
        <rFont val="Arial"/>
        <color rgb="FF000000"/>
        <sz val="6.0"/>
      </rPr>
      <t>LUMINÁRIA DE EMERGÊNCIA, COM 30 LÂMPADAS LED DE 2 W, SEM REATOR - FORNECIMENTO E INSTALAÇÃO. AF_09/2024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</si>
  <si>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</si>
  <si>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</si>
  <si>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7.31</t>
    </r>
  </si>
  <si>
    <r>
      <rPr>
        <rFont val="Arial"/>
        <color rgb="FF000000"/>
        <sz val="6.0"/>
      </rPr>
      <t>BP 19.30.0050 (/)</t>
    </r>
  </si>
  <si>
    <r>
      <rPr>
        <rFont val="Arial"/>
        <color rgb="FF000000"/>
        <sz val="6.0"/>
      </rPr>
      <t>Levantamento e reassentamento de meio-fio.(desonerado)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</si>
  <si>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</si>
  <si>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</si>
  <si>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7.32</t>
    </r>
  </si>
  <si>
    <r>
      <rPr>
        <rFont val="Arial"/>
        <color rgb="FF000000"/>
        <sz val="6.0"/>
      </rPr>
      <t>S00717</t>
    </r>
  </si>
  <si>
    <r>
      <rPr>
        <rFont val="Arial"/>
        <color rgb="FF000000"/>
        <sz val="6.0"/>
      </rPr>
      <t>Fornecimento e instalação de mão francesa simples 150 mm (ref. vl 1.35 valemam ou similar)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</si>
  <si>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</si>
  <si>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</si>
  <si>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7.33</t>
    </r>
  </si>
  <si>
    <r>
      <rPr>
        <rFont val="Arial"/>
        <color rgb="FF000000"/>
        <sz val="6.0"/>
      </rPr>
      <t>101867</t>
    </r>
  </si>
  <si>
    <r>
      <rPr>
        <rFont val="Arial"/>
        <color rgb="FF000000"/>
        <sz val="6.0"/>
      </rPr>
      <t>REASSENTAMENTO DE BLOCOS 16 FACES PARA PISO INTERTRAVADO, ESPESSURA DE 6 CM, EM CALÇADA, COM REAPROVEITAMENTO DOS BLOCOS 16 FACES - INCLUSO RETIRADA E COLOCAÇÃO DO MATERIAL.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</si>
  <si>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</si>
  <si>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</si>
  <si>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7.34</t>
    </r>
  </si>
  <si>
    <r>
      <rPr>
        <rFont val="Arial"/>
        <color rgb="FF000000"/>
        <sz val="6.0"/>
      </rPr>
      <t>DPO-EL0038</t>
    </r>
  </si>
  <si>
    <r>
      <rPr>
        <rFont val="Arial"/>
        <color rgb="FF000000"/>
        <sz val="6.0"/>
      </rPr>
      <t>Tomada SIMPLES de SOBREPOR, 2P+T, 20A/250V. Itens inclusos: Tomada 2P+T, com espelho também em liga de alumínio, condulete em alumínio 3/4" e material de fixação, conjunto completo (tomada, placa, condulete, buchas, parafusos) instalada.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</si>
  <si>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</si>
  <si>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</si>
  <si>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7.35</t>
    </r>
  </si>
  <si>
    <r>
      <rPr>
        <rFont val="Arial"/>
        <color rgb="FF000000"/>
        <sz val="6.0"/>
      </rPr>
      <t>DPO-EL0039</t>
    </r>
  </si>
  <si>
    <r>
      <rPr>
        <rFont val="Arial"/>
        <color rgb="FF000000"/>
        <sz val="6.0"/>
      </rPr>
      <t>Tomada DUPLA de SOBREPOR, 2P+T, 20A/250V. Itens inclusos: Tomada 2P+T, com espelho também em liga de alumínio, condulete em alumínio 3/4" e material de fixação, conjunto completo (tomada, placa, condulete, buchas, parafusos) instalada.</t>
    </r>
  </si>
  <si>
    <r>
      <rPr>
        <rFont val="Arial"/>
        <color rgb="FF000000"/>
        <sz val="6.0"/>
      </rPr>
      <t>Composições Próprias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</si>
  <si>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</si>
  <si>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7.36</t>
    </r>
  </si>
  <si>
    <r>
      <rPr>
        <rFont val="Arial"/>
        <color rgb="FF000000"/>
        <sz val="6.0"/>
      </rPr>
      <t>S101878S</t>
    </r>
  </si>
  <si>
    <r>
      <rPr>
        <rFont val="Arial"/>
        <color rgb="FF000000"/>
        <sz val="6.0"/>
      </rPr>
      <t>Quadro de distribuição de energia em chapa de aço galvanizado, de sobrepor, com barramento trifásico, para até 24 disjuntores DIN 100 A, medidas mínimas 600x400x125mm (QD2 e QD3)- fornecimento e instalação.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</si>
  <si>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</si>
  <si>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</si>
  <si>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7.37</t>
    </r>
  </si>
  <si>
    <r>
      <rPr>
        <rFont val="Arial"/>
        <color rgb="FF000000"/>
        <sz val="6.0"/>
      </rPr>
      <t>I09747</t>
    </r>
  </si>
  <si>
    <r>
      <rPr>
        <rFont val="Arial"/>
        <color rgb="FF000000"/>
        <sz val="6.0"/>
      </rPr>
      <t>QD - Quadro / Painel em chapa galvanizada e pintura eletrostática na cor bege,sem disjuntores,com (barramentos, isolador, pafusos, conector, espelho e montagem) -800x600x120mm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</si>
  <si>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</si>
  <si>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</si>
  <si>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7.38</t>
    </r>
  </si>
  <si>
    <r>
      <rPr>
        <rFont val="Arial"/>
        <color rgb="FF000000"/>
        <sz val="6.0"/>
      </rPr>
      <t>IT 24.70.0350 (A)</t>
    </r>
  </si>
  <si>
    <r>
      <rPr>
        <rFont val="Arial"/>
        <color rgb="FF000000"/>
        <sz val="6.0"/>
      </rPr>
      <t>Sistema de aterramento específico para sala radiológica, com 3 hastes em cobre com diâmetro de 3/4", equidistantes de 1500mm umas das outras, inclusive caixa de inspeção, gel, conectores e cabos de transmissão de 70mm2, em distância de 10 a 20m.(desonerado)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</si>
  <si>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</si>
  <si>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</si>
  <si>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7.39</t>
    </r>
  </si>
  <si>
    <r>
      <rPr>
        <rFont val="Arial"/>
        <color rgb="FF000000"/>
        <sz val="6.0"/>
      </rPr>
      <t>ED-4860</t>
    </r>
  </si>
  <si>
    <r>
      <rPr>
        <rFont val="Arial"/>
        <color rgb="FF000000"/>
        <sz val="6.0"/>
      </rPr>
      <t>SINALIZADOR AUDIOVISUAL ENDEREÇÁVEL, INCLUSIVE FORNECIMENTO E INSTALAÇÃO, EXCLUSIVE CABO DE 4 VIAS PARA ALARME</t>
    </r>
  </si>
  <si>
    <r>
      <rPr>
        <rFont val="Arial"/>
        <color rgb="FF000000"/>
        <sz val="6.0"/>
      </rPr>
      <t>SETOP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</si>
  <si>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</si>
  <si>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8</t>
    </r>
  </si>
  <si>
    <r>
      <rPr>
        <rFont val="Arial"/>
        <b/>
        <color rgb="FF000000"/>
        <sz val="6.0"/>
      </rPr>
      <t>PISO</t>
    </r>
  </si>
  <si>
    <r>
      <rPr>
        <rFont val="Arial"/>
        <color rgb="FF000000"/>
        <sz val="6.0"/>
      </rPr>
      <t>8.1</t>
    </r>
  </si>
  <si>
    <r>
      <rPr>
        <rFont val="Arial"/>
        <color rgb="FF000000"/>
        <sz val="6.0"/>
      </rPr>
      <t>87257</t>
    </r>
  </si>
  <si>
    <r>
      <rPr>
        <rFont val="Arial"/>
        <color rgb="FF000000"/>
        <sz val="6.0"/>
      </rPr>
      <t>REVESTIMENTO CERÂMICO PARA PISO COM PLACAS TIPO ESMALTADA DE DIMENSÕES 60X60 CM APLICADA EM AMBIENTES DE ÁREA MAIOR QUE 10 M2. AF_02/2023_PE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</si>
  <si>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</si>
  <si>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</si>
  <si>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8.2</t>
    </r>
  </si>
  <si>
    <r>
      <rPr>
        <rFont val="Arial"/>
        <color rgb="FF000000"/>
        <sz val="6.0"/>
      </rPr>
      <t>88650</t>
    </r>
  </si>
  <si>
    <r>
      <rPr>
        <rFont val="Arial"/>
        <color rgb="FF000000"/>
        <sz val="6.0"/>
      </rPr>
      <t>RODAPÉ CERÂMICO DE 7CM DE ALTURA COM PLACAS TIPO ESMALTADA DE DIMENSÕES 60X60CM. AF_02/2023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</si>
  <si>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</si>
  <si>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</si>
  <si>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8.3</t>
    </r>
  </si>
  <si>
    <r>
      <rPr>
        <rFont val="Arial"/>
        <color rgb="FF000000"/>
        <sz val="6.0"/>
      </rPr>
      <t>87690</t>
    </r>
  </si>
  <si>
    <r>
      <rPr>
        <rFont val="Arial"/>
        <color rgb="FF000000"/>
        <sz val="6.0"/>
      </rPr>
      <t>CONTRAPISO EM ARGAMASSA TRAÇO 1:4 (CIMENTO E AREIA), PREPARO MECÂNICO COM BETONEIRA 400 L, APLICADO EM ÁREAS SECAS SOBRE LAJE, NÃO ADERIDO, ACABAMENTO NÃO REFORÇADO, ESPESSURA 5CM. AF_07/2021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</si>
  <si>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</si>
  <si>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</si>
  <si>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9</t>
    </r>
  </si>
  <si>
    <r>
      <rPr>
        <rFont val="Arial"/>
        <b/>
        <color rgb="FF000000"/>
        <sz val="6.0"/>
      </rPr>
      <t>PAVIMENTAÇÃO</t>
    </r>
  </si>
  <si>
    <r>
      <rPr>
        <rFont val="Arial"/>
        <color rgb="FF000000"/>
        <sz val="6.0"/>
      </rPr>
      <t>9.1</t>
    </r>
  </si>
  <si>
    <r>
      <rPr>
        <rFont val="Arial"/>
        <color rgb="FF000000"/>
        <sz val="6.0"/>
      </rPr>
      <t>94265</t>
    </r>
  </si>
  <si>
    <r>
      <rPr>
        <rFont val="Arial"/>
        <color rgb="FF000000"/>
        <sz val="6.0"/>
      </rPr>
      <t>GUIA (MEIO-FIO) CONCRETO, MOLDADA IN LOCO EM TRECHO RETO COM EXTRUSORA, 15 CM BASE X 30 CM ALTURA. AF_06/2016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</si>
  <si>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</si>
  <si>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</si>
  <si>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9.2</t>
    </r>
  </si>
  <si>
    <r>
      <rPr>
        <rFont val="Arial"/>
        <color rgb="FF000000"/>
        <sz val="6.0"/>
      </rPr>
      <t>92396</t>
    </r>
  </si>
  <si>
    <r>
      <rPr>
        <rFont val="Arial"/>
        <color rgb="FF000000"/>
        <sz val="6.0"/>
      </rPr>
      <t>EXECUÇÃO DE PASSEIO EM PISO INTERTRAVADO, COM BLOCO RETANGULAR COR NATURAL DE 20 X 10 CM, ESPESSURA 6 CM. AF_10/2022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</si>
  <si>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</si>
  <si>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</si>
  <si>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10</t>
    </r>
  </si>
  <si>
    <r>
      <rPr>
        <rFont val="Arial"/>
        <b/>
        <color rgb="FF000000"/>
        <sz val="6.0"/>
      </rPr>
      <t>ACESSIBILIDADE</t>
    </r>
  </si>
  <si>
    <r>
      <rPr>
        <rFont val="Arial"/>
        <color rgb="FF000000"/>
        <sz val="6.0"/>
      </rPr>
      <t>10.1</t>
    </r>
  </si>
  <si>
    <r>
      <rPr>
        <rFont val="Arial"/>
        <color rgb="FF000000"/>
        <sz val="6.0"/>
      </rPr>
      <t>101094</t>
    </r>
  </si>
  <si>
    <r>
      <rPr>
        <rFont val="Arial"/>
        <color rgb="FF000000"/>
        <sz val="6.0"/>
      </rPr>
      <t>PISO PODOTÁTIL DE ALERTA OU DIRECIONAL, DE BORRACHA, ASSENTADO SOBRE ARGAMASSA. AF_05/2020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</si>
  <si>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</si>
  <si>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</si>
  <si>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11</t>
    </r>
  </si>
  <si>
    <r>
      <rPr>
        <rFont val="Arial"/>
        <b/>
        <color rgb="FF000000"/>
        <sz val="6.0"/>
      </rPr>
      <t>INSTALAÇÕES LÓGICA E TELEFÔNICA</t>
    </r>
  </si>
  <si>
    <r>
      <rPr>
        <rFont val="Arial"/>
        <color rgb="FF000000"/>
        <sz val="6.0"/>
      </rPr>
      <t>11.1</t>
    </r>
  </si>
  <si>
    <r>
      <rPr>
        <rFont val="Arial"/>
        <color rgb="FF000000"/>
        <sz val="6.0"/>
      </rPr>
      <t>170923</t>
    </r>
  </si>
  <si>
    <r>
      <rPr>
        <rFont val="Arial"/>
        <color rgb="FF000000"/>
        <sz val="6.0"/>
      </rPr>
      <t>Canaleta sistema X completa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</si>
  <si>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</si>
  <si>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</si>
  <si>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11.2</t>
    </r>
  </si>
  <si>
    <r>
      <rPr>
        <rFont val="Arial"/>
        <color rgb="FF000000"/>
        <sz val="6.0"/>
      </rPr>
      <t>S10336</t>
    </r>
  </si>
  <si>
    <r>
      <rPr>
        <rFont val="Arial"/>
        <color rgb="FF000000"/>
        <sz val="6.0"/>
      </rPr>
      <t>Fornecimento e instalação de caixa de sobrepor em pvc, para 02 conectores rj-45, com espelho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</si>
  <si>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</si>
  <si>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</si>
  <si>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11.3</t>
    </r>
  </si>
  <si>
    <r>
      <rPr>
        <rFont val="Arial"/>
        <color rgb="FF000000"/>
        <sz val="6.0"/>
      </rPr>
      <t>S09519</t>
    </r>
  </si>
  <si>
    <r>
      <rPr>
        <rFont val="Arial"/>
        <color rgb="FF000000"/>
        <sz val="6.0"/>
      </rPr>
      <t>Tala plana perfurada 100mm para eletrocalha metálica (ref.: mopa ou similar) - Rev 01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</si>
  <si>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</si>
  <si>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</si>
  <si>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11.4</t>
    </r>
  </si>
  <si>
    <r>
      <rPr>
        <rFont val="Arial"/>
        <color rgb="FF000000"/>
        <sz val="6.0"/>
      </rPr>
      <t>98295</t>
    </r>
  </si>
  <si>
    <r>
      <rPr>
        <rFont val="Arial"/>
        <color rgb="FF000000"/>
        <sz val="6.0"/>
      </rPr>
      <t>CABO ELETRÔNICO CATEGORIA 5E, INSTALADO EM EDIFICAÇÃO INSTITUCIONAL - FORNECIMENTO E INSTALAÇÃO. AF_08/2025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</si>
  <si>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</si>
  <si>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</si>
  <si>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11.5</t>
    </r>
  </si>
  <si>
    <r>
      <rPr>
        <rFont val="Arial"/>
        <color rgb="FF000000"/>
        <sz val="6.0"/>
      </rPr>
      <t>S13478</t>
    </r>
  </si>
  <si>
    <r>
      <rPr>
        <rFont val="Arial"/>
        <color rgb="FF000000"/>
        <sz val="6.0"/>
      </rPr>
      <t>Cabo de fibra ótica de 04 vias 62,5/125, Auto sustentavel, Multimodo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</si>
  <si>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</si>
  <si>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</si>
  <si>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11.6</t>
    </r>
  </si>
  <si>
    <r>
      <rPr>
        <rFont val="Arial"/>
        <color rgb="FF000000"/>
        <sz val="6.0"/>
      </rPr>
      <t>I10249</t>
    </r>
  </si>
  <si>
    <r>
      <rPr>
        <rFont val="Arial"/>
        <color rgb="FF000000"/>
        <sz val="6.0"/>
      </rPr>
      <t>Conector de fibra ótica do tipo SC, compatível com especificações da norma ANSI/EIA/TIA-568-C.X e IEC 61.754-4 (tipo SC), compativel com fibra ótica multimodo 50/125 fÊm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</si>
  <si>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</si>
  <si>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</si>
  <si>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12</t>
    </r>
  </si>
  <si>
    <r>
      <rPr>
        <rFont val="Arial"/>
        <b/>
        <color rgb="FF000000"/>
        <sz val="6.0"/>
      </rPr>
      <t>INSTALAÇÕES HIDROSSANITÁRIAS</t>
    </r>
  </si>
  <si>
    <r>
      <rPr>
        <rFont val="Arial"/>
        <color rgb="FF000000"/>
        <sz val="6.0"/>
      </rPr>
      <t>12.1</t>
    </r>
  </si>
  <si>
    <r>
      <rPr>
        <rFont val="Arial"/>
        <color rgb="FF000000"/>
        <sz val="6.0"/>
      </rPr>
      <t>2 S 04 962 02</t>
    </r>
  </si>
  <si>
    <r>
      <rPr>
        <rFont val="Arial"/>
        <color rgb="FF000000"/>
        <sz val="6.0"/>
      </rPr>
      <t>Caixa de ligação e passagem - CLP 02</t>
    </r>
  </si>
  <si>
    <r>
      <rPr>
        <rFont val="Arial"/>
        <color rgb="FF000000"/>
        <sz val="6.0"/>
      </rPr>
      <t>SICRO 2</t>
    </r>
  </si>
  <si>
    <r>
      <rPr>
        <rFont val="Arial"/>
        <color rgb="FF000000"/>
        <sz val="6.0"/>
      </rPr>
      <t xml:space="preserve"> und</t>
    </r>
  </si>
  <si>
    <r>
      <rPr>
        <rFont val="Arial"/>
        <color rgb="FF000000"/>
        <sz val="6.0"/>
      </rPr>
      <t>12.2</t>
    </r>
  </si>
  <si>
    <r>
      <rPr>
        <rFont val="Arial"/>
        <color rgb="FF000000"/>
        <sz val="6.0"/>
      </rPr>
      <t>00005103</t>
    </r>
  </si>
  <si>
    <r>
      <rPr>
        <rFont val="Arial"/>
        <color rgb="FF000000"/>
        <sz val="6.0"/>
      </rPr>
      <t>CAIXA SIFONADA PVC, 100 X 100 X 50 MM, COM GRELHA REDONDA, BRANCA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</si>
  <si>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</si>
  <si>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</si>
  <si>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12.3</t>
    </r>
  </si>
  <si>
    <r>
      <rPr>
        <rFont val="Arial"/>
        <color rgb="FF000000"/>
        <sz val="6.0"/>
      </rPr>
      <t>S10318</t>
    </r>
  </si>
  <si>
    <r>
      <rPr>
        <rFont val="Arial"/>
        <color rgb="FF000000"/>
        <sz val="6.0"/>
      </rPr>
      <t>Joelho 90° pvc rigido, série R, d= 40mm, para esgoto secundário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</si>
  <si>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</si>
  <si>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</si>
  <si>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12.4</t>
    </r>
  </si>
  <si>
    <r>
      <rPr>
        <rFont val="Arial"/>
        <color rgb="FF000000"/>
        <sz val="6.0"/>
      </rPr>
      <t>2060219</t>
    </r>
  </si>
  <si>
    <r>
      <rPr>
        <rFont val="Arial"/>
        <color rgb="FF000000"/>
        <sz val="6.0"/>
      </rPr>
      <t>ASSENTAMENTO DE TUBO DE PVC DEFOFO OU PRFV OU RPVC PARA ESGOTO, DN 400 MM, JUNTA ELÁSTICA. INC_11/2019</t>
    </r>
  </si>
  <si>
    <r>
      <rPr>
        <rFont val="Arial"/>
        <color rgb="FF000000"/>
        <sz val="6.0"/>
      </rPr>
      <t>CAERN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</si>
  <si>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</si>
  <si>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12.5</t>
    </r>
  </si>
  <si>
    <r>
      <rPr>
        <rFont val="Arial"/>
        <color rgb="FF000000"/>
        <sz val="6.0"/>
      </rPr>
      <t>89798</t>
    </r>
  </si>
  <si>
    <r>
      <rPr>
        <rFont val="Arial"/>
        <color rgb="FF000000"/>
        <sz val="6.0"/>
      </rPr>
      <t>TUBO PVC, SERIE NORMAL, ESGOTO PREDIAL, DN 50 MM, FORNECIDO E INSTALADO EM PRUMADA DE ESGOTO SANITÁRIO OU VENTILAÇÃO.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</si>
  <si>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</si>
  <si>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</si>
  <si>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12.6</t>
    </r>
  </si>
  <si>
    <r>
      <rPr>
        <rFont val="Arial"/>
        <color rgb="FF000000"/>
        <sz val="6.0"/>
      </rPr>
      <t>89800</t>
    </r>
  </si>
  <si>
    <r>
      <rPr>
        <rFont val="Arial"/>
        <color rgb="FF000000"/>
        <sz val="6.0"/>
      </rPr>
      <t>TUBO PVC, SERIE NORMAL, ESGOTO PREDIAL, DN 100 MM, FORNECIDO E INSTALADO EM PRUMADA DE ESGOTO SANITÁRIO OU VENTILAÇÃO.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</si>
  <si>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</si>
  <si>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</si>
  <si>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12.7</t>
    </r>
  </si>
  <si>
    <r>
      <rPr>
        <rFont val="Arial"/>
        <color rgb="FF000000"/>
        <sz val="6.0"/>
      </rPr>
      <t>S89447S</t>
    </r>
  </si>
  <si>
    <r>
      <rPr>
        <rFont val="Arial"/>
        <color rgb="FF000000"/>
        <sz val="6.0"/>
      </rPr>
      <t>Tubo, pvc, soldável, de 32mm, instalado em prumada de água - fornecimento e instalação. af_06/2022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</si>
  <si>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</si>
  <si>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</si>
  <si>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12.8</t>
    </r>
  </si>
  <si>
    <r>
      <rPr>
        <rFont val="Arial"/>
        <color rgb="FF000000"/>
        <sz val="6.0"/>
      </rPr>
      <t>89448</t>
    </r>
  </si>
  <si>
    <r>
      <rPr>
        <rFont val="Arial"/>
        <color rgb="FF000000"/>
        <sz val="6.0"/>
      </rPr>
      <t>TUBO, PVC, SOLDÁVEL, DE 40MM, INSTALADO EM PRUMADA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</si>
  <si>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</si>
  <si>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</si>
  <si>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12.9</t>
    </r>
  </si>
  <si>
    <r>
      <rPr>
        <rFont val="Arial"/>
        <color rgb="FF000000"/>
        <sz val="6.0"/>
      </rPr>
      <t>90373</t>
    </r>
  </si>
  <si>
    <r>
      <rPr>
        <rFont val="Arial"/>
        <color rgb="FF000000"/>
        <sz val="6.0"/>
      </rPr>
      <t>JOELHO 90 GRAUS COM BUCHA DE LATÃO, PVC, SOLDÁVEL, DN 25MM, X 1/2 INSTALADO EM RAMAL OU SUB-RAMAL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</si>
  <si>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</si>
  <si>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</si>
  <si>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12.10</t>
    </r>
  </si>
  <si>
    <r>
      <rPr>
        <rFont val="Arial"/>
        <color rgb="FF000000"/>
        <sz val="6.0"/>
      </rPr>
      <t>89356</t>
    </r>
  </si>
  <si>
    <r>
      <rPr>
        <rFont val="Arial"/>
        <color rgb="FF000000"/>
        <sz val="6.0"/>
      </rPr>
      <t>TUBO, PVC, SOLDÁVEL, DE 25MM, INSTALADO EM RAMAL OU SUB-RAMAL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</si>
  <si>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</si>
  <si>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</si>
  <si>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12.11</t>
    </r>
  </si>
  <si>
    <r>
      <rPr>
        <rFont val="Arial"/>
        <color rgb="FF000000"/>
        <sz val="6.0"/>
      </rPr>
      <t>103042</t>
    </r>
  </si>
  <si>
    <r>
      <rPr>
        <rFont val="Arial"/>
        <color rgb="FF000000"/>
        <sz val="6.0"/>
      </rPr>
      <t>REGISTRO DE ESFERA, PVC, ROSCÁVEL, COM BORBOLETA, 3/4" - FORNECIMENTO E INSTALAÇÃO. AF_08/2021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</si>
  <si>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</si>
  <si>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</si>
  <si>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12.12</t>
    </r>
  </si>
  <si>
    <r>
      <rPr>
        <rFont val="Arial"/>
        <color rgb="FF000000"/>
        <sz val="6.0"/>
      </rPr>
      <t>89383</t>
    </r>
  </si>
  <si>
    <r>
      <rPr>
        <rFont val="Arial"/>
        <color rgb="FF000000"/>
        <sz val="6.0"/>
      </rPr>
      <t>ADAPTADOR CURTO COM BOLSA E ROSCA PARA REGISTRO, PVC, SOLDÁVEL, DN 25MM X 3/4, INSTALADO EM RAMAL OU SUB-RAMAL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</si>
  <si>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</si>
  <si>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</si>
  <si>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12.13</t>
    </r>
  </si>
  <si>
    <r>
      <rPr>
        <rFont val="Arial"/>
        <color rgb="FF000000"/>
        <sz val="6.0"/>
      </rPr>
      <t>89408</t>
    </r>
  </si>
  <si>
    <r>
      <rPr>
        <rFont val="Arial"/>
        <color rgb="FF000000"/>
        <sz val="6.0"/>
      </rPr>
      <t>JOELHO 90 GRAUS, PVC, SOLDÁVEL, DN 25MM, INSTALADO EM RAMAL DE DISTRIBUIÇÃO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</si>
  <si>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</si>
  <si>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</si>
  <si>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12.14</t>
    </r>
  </si>
  <si>
    <r>
      <rPr>
        <rFont val="Arial"/>
        <color rgb="FF000000"/>
        <sz val="6.0"/>
      </rPr>
      <t>89395</t>
    </r>
  </si>
  <si>
    <r>
      <rPr>
        <rFont val="Arial"/>
        <color rgb="FF000000"/>
        <sz val="6.0"/>
      </rPr>
      <t>TE, PVC, SOLDÁVEL, DN 25MM, INSTALADO EM RAMAL OU SUB-RAMAL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</si>
  <si>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</si>
  <si>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</si>
  <si>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12.15</t>
    </r>
  </si>
  <si>
    <r>
      <rPr>
        <rFont val="Arial"/>
        <color rgb="FF000000"/>
        <sz val="6.0"/>
      </rPr>
      <t>00011772</t>
    </r>
  </si>
  <si>
    <r>
      <rPr>
        <rFont val="Arial"/>
        <color rgb="FF000000"/>
        <sz val="6.0"/>
      </rPr>
      <t>TORNEIRA METALICA CROMADA, DE MESA/BANCADA, PARA COZINHA, BICA MOVEL, COM AREJADOR, 1/2" OU 3/4"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</si>
  <si>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</si>
  <si>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</si>
  <si>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12.16</t>
    </r>
  </si>
  <si>
    <r>
      <rPr>
        <rFont val="Arial"/>
        <color rgb="FF000000"/>
        <sz val="6.0"/>
      </rPr>
      <t>86935</t>
    </r>
  </si>
  <si>
    <r>
      <rPr>
        <rFont val="Arial"/>
        <color rgb="FF000000"/>
        <sz val="6.0"/>
      </rPr>
      <t>CUBA DE EMBUTIR DE AÇO INOXIDÁVEL MÉDIA, INCLUSO VÁLVULA TIPO AMERICANA EM METAL CROMADO E SIFÃO FLEXÍVEL EM PVC - FORNECIMENTO E INSTALAÇÃO.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</si>
  <si>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</si>
  <si>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</si>
  <si>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12.17</t>
    </r>
  </si>
  <si>
    <r>
      <rPr>
        <rFont val="Arial"/>
        <color rgb="FF000000"/>
        <sz val="6.0"/>
      </rPr>
      <t>103981</t>
    </r>
  </si>
  <si>
    <r>
      <rPr>
        <rFont val="Arial"/>
        <color rgb="FF000000"/>
        <sz val="6.0"/>
      </rPr>
      <t>JOELHO 45 GRAUS, PVC, SOLDÁVEL, DN 40MM, INSTALADO EM RAMAL DE REDE DE ESGOTO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</si>
  <si>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</si>
  <si>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</si>
  <si>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12.18</t>
    </r>
  </si>
  <si>
    <r>
      <rPr>
        <rFont val="Arial"/>
        <color rgb="FF000000"/>
        <sz val="6.0"/>
      </rPr>
      <t>89512</t>
    </r>
  </si>
  <si>
    <r>
      <rPr>
        <rFont val="Arial"/>
        <color rgb="FF000000"/>
        <sz val="6.0"/>
      </rPr>
      <t>TUBO PVC, SÉRIE R, ÁGUA PLUVIAL, DN 100 MM, FORNECIDO E INSTALADO EM RAMAL DE ENCAMINHAMENTO.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</si>
  <si>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</si>
  <si>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</si>
  <si>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12.19</t>
    </r>
  </si>
  <si>
    <r>
      <rPr>
        <rFont val="Arial"/>
        <color rgb="FF000000"/>
        <sz val="6.0"/>
      </rPr>
      <t>89617</t>
    </r>
  </si>
  <si>
    <r>
      <rPr>
        <rFont val="Arial"/>
        <color rgb="FF000000"/>
        <sz val="6.0"/>
      </rPr>
      <t>TE, PVC, SOLDÁVEL, DN 25MM, INSTALADO EM PRUMADA DE ÁGUA - FORNECIMENTO E INSTALAÇÃO.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</si>
  <si>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</si>
  <si>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</si>
  <si>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12.20</t>
    </r>
  </si>
  <si>
    <r>
      <rPr>
        <rFont val="Arial"/>
        <color rgb="FF000000"/>
        <sz val="6.0"/>
      </rPr>
      <t>104048</t>
    </r>
  </si>
  <si>
    <r>
      <rPr>
        <rFont val="Arial"/>
        <color rgb="FF000000"/>
        <sz val="6.0"/>
      </rPr>
      <t>COTOVELO/JOELHO COM ADAPTADOR, POLIPROPILENO, PARA TUBOS EM PEAD, 32 MM X 1", PARA LIGAÇÃO PREDIAL DE ÁGUA.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</si>
  <si>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</si>
  <si>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</si>
  <si>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13</t>
    </r>
  </si>
  <si>
    <r>
      <rPr>
        <rFont val="Arial"/>
        <b/>
        <color rgb="FF000000"/>
        <sz val="6.0"/>
      </rPr>
      <t>INSTALAÇÕES DE COMBATE A INCÊNDIO</t>
    </r>
  </si>
  <si>
    <r>
      <rPr>
        <rFont val="Arial"/>
        <color rgb="FF000000"/>
        <sz val="6.0"/>
      </rPr>
      <t>13.1</t>
    </r>
  </si>
  <si>
    <r>
      <rPr>
        <rFont val="Arial"/>
        <color rgb="FF000000"/>
        <sz val="6.0"/>
      </rPr>
      <t>00037539</t>
    </r>
  </si>
  <si>
    <r>
      <rPr>
        <rFont val="Arial"/>
        <color rgb="FF000000"/>
        <sz val="6.0"/>
      </rPr>
      <t>PLACA DE SINALIZACAO DE SEGURANCA CONTRA INCENDIO, FOTOLUMINESCENTE, RETANGULAR, *13 X 26* CM, EM PVC *2* MM ANTI-CHAMAS (SIMBOLOS, CORES E PICTOGRAMAS CONFORME NBR 16820)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</si>
  <si>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</si>
  <si>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</si>
  <si>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13.2</t>
    </r>
  </si>
  <si>
    <r>
      <rPr>
        <rFont val="Arial"/>
        <color rgb="FF000000"/>
        <sz val="6.0"/>
      </rPr>
      <t>00037556</t>
    </r>
  </si>
  <si>
    <r>
      <rPr>
        <rFont val="Arial"/>
        <color rgb="FF000000"/>
        <sz val="6.0"/>
      </rPr>
      <t>PLACA DE SINALIZACAO DE SEGURANCA CONTRA INCENDIO, FOTOLUMINESCENTE, QUADRADA, *20 X 20* CM, EM PVC *2* MM ANTI-CHAMAS (SIMBOLOS, CORES E PICTOGRAMAS CONFORME NBR 16820)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</si>
  <si>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</si>
  <si>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</si>
  <si>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13.3</t>
    </r>
  </si>
  <si>
    <r>
      <rPr>
        <rFont val="Arial"/>
        <color rgb="FF000000"/>
        <sz val="6.0"/>
      </rPr>
      <t>201507</t>
    </r>
  </si>
  <si>
    <r>
      <rPr>
        <rFont val="Arial"/>
        <color rgb="FF000000"/>
        <sz val="6.0"/>
      </rPr>
      <t>Extintor de incêndio ABC - 6Kg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</si>
  <si>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</si>
  <si>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</si>
  <si>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13.4</t>
    </r>
  </si>
  <si>
    <r>
      <rPr>
        <rFont val="Arial"/>
        <color rgb="FF000000"/>
        <sz val="6.0"/>
      </rPr>
      <t>00010889</t>
    </r>
  </si>
  <si>
    <r>
      <rPr>
        <rFont val="Arial"/>
        <color rgb="FF000000"/>
        <sz val="6.0"/>
      </rPr>
      <t>EXTINTOR DE INCENDIO PORTATIL COM CARGA DE GAS CARBONICO CO2 DE 6 KG, CLASSE BC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</si>
  <si>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</si>
  <si>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</si>
  <si>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13.5</t>
    </r>
  </si>
  <si>
    <r>
      <rPr>
        <rFont val="Arial"/>
        <color rgb="FF000000"/>
        <sz val="6.0"/>
      </rPr>
      <t>S13828</t>
    </r>
  </si>
  <si>
    <r>
      <rPr>
        <rFont val="Arial"/>
        <color rgb="FF000000"/>
        <sz val="6.0"/>
      </rPr>
      <t>Placa indicativa de "PROIBIDO FUMAR" em pvc, dim.: 15 x 15 cm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</si>
  <si>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</si>
  <si>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</si>
  <si>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13.6</t>
    </r>
  </si>
  <si>
    <r>
      <rPr>
        <rFont val="Arial"/>
        <color rgb="FF000000"/>
        <sz val="6.0"/>
      </rPr>
      <t>00038774</t>
    </r>
  </si>
  <si>
    <r>
      <rPr>
        <rFont val="Arial"/>
        <color rgb="FF000000"/>
        <sz val="6.0"/>
      </rPr>
      <t>LUMINARIA DE EMERGENCIA 30 LEDS, POTENCIA 2 W, BATERIA DE LITIO, AUTONOMIA DE 6 HORAS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</si>
  <si>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</si>
  <si>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</si>
  <si>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13.7</t>
    </r>
  </si>
  <si>
    <r>
      <rPr>
        <rFont val="Arial"/>
        <color rgb="FF000000"/>
        <sz val="6.0"/>
      </rPr>
      <t>S03298</t>
    </r>
  </si>
  <si>
    <r>
      <rPr>
        <rFont val="Arial"/>
        <color rgb="FF000000"/>
        <sz val="6.0"/>
      </rPr>
      <t>Ponto de tomada 2p+t, ABNT, de embutir, 10 A, com eletroduto de pvc flexível sanfonado embutido Ø 3/4", fio rigido 2,5mm² (fio 12), inclusive placa em pvc e aterramento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</si>
  <si>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</si>
  <si>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pt</t>
    </r>
  </si>
  <si>
    <r>
      <rPr>
        <rFont val="Arial"/>
        <b/>
        <color rgb="FF000000"/>
        <sz val="6.0"/>
      </rPr>
      <t>14</t>
    </r>
  </si>
  <si>
    <r>
      <rPr>
        <rFont val="Arial"/>
        <b/>
        <color rgb="FF000000"/>
        <sz val="6.0"/>
      </rPr>
      <t>PORTAS</t>
    </r>
  </si>
  <si>
    <r>
      <rPr>
        <rFont val="Arial"/>
        <color rgb="FF000000"/>
        <sz val="6.0"/>
      </rPr>
      <t>14.1</t>
    </r>
  </si>
  <si>
    <r>
      <rPr>
        <rFont val="Arial"/>
        <color rgb="FF000000"/>
        <sz val="6.0"/>
      </rPr>
      <t>02220.8.1.2</t>
    </r>
  </si>
  <si>
    <r>
      <rPr>
        <rFont val="Arial"/>
        <color rgb="FF000000"/>
        <sz val="6.0"/>
      </rPr>
      <t>DEMOLIÇÃO de alvenaria de tijolo comum, sem reaproveitamento</t>
    </r>
  </si>
  <si>
    <r>
      <rPr>
        <rFont val="Arial"/>
        <color rgb="FF000000"/>
        <sz val="6.0"/>
      </rPr>
      <t>DEOSP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</si>
  <si>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</si>
  <si>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14.2</t>
    </r>
  </si>
  <si>
    <r>
      <rPr>
        <rFont val="Arial"/>
        <color rgb="FF000000"/>
        <sz val="6.0"/>
      </rPr>
      <t>97622</t>
    </r>
  </si>
  <si>
    <r>
      <rPr>
        <rFont val="Arial"/>
        <color rgb="FF000000"/>
        <sz val="6.0"/>
      </rPr>
      <t>DEMOLIÇÃO DE ALVENARIA DE BLOCO FURADO,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</si>
  <si>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</si>
  <si>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</si>
  <si>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14.3</t>
    </r>
  </si>
  <si>
    <r>
      <rPr>
        <rFont val="Arial"/>
        <color rgb="FF000000"/>
        <sz val="6.0"/>
      </rPr>
      <t>93194</t>
    </r>
  </si>
  <si>
    <r>
      <rPr>
        <rFont val="Arial"/>
        <color rgb="FF000000"/>
        <sz val="6.0"/>
      </rPr>
      <t>CONTRAVERGA PRÉ-MOLDADA, ESPESSURA DE *20* CM.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</si>
  <si>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</si>
  <si>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</si>
  <si>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14.4</t>
    </r>
  </si>
  <si>
    <r>
      <rPr>
        <rFont val="Arial"/>
        <color rgb="FF000000"/>
        <sz val="6.0"/>
      </rPr>
      <t>S12334</t>
    </r>
  </si>
  <si>
    <r>
      <rPr>
        <rFont val="Arial"/>
        <color rgb="FF000000"/>
        <sz val="6.0"/>
      </rPr>
      <t>Porta de abrir em aluminio tipo veneziana, acabamento anodizado natural, sem guarnicao/alizar/vista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</si>
  <si>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</si>
  <si>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</si>
  <si>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14.5</t>
    </r>
  </si>
  <si>
    <r>
      <rPr>
        <rFont val="Arial"/>
        <color rgb="FF000000"/>
        <sz val="6.0"/>
      </rPr>
      <t>05.60.001</t>
    </r>
  </si>
  <si>
    <r>
      <rPr>
        <rFont val="Arial"/>
        <color rgb="FF000000"/>
        <sz val="6.0"/>
      </rPr>
      <t>Retirada de folhas de portas ou janelas - BDI = 23,00</t>
    </r>
  </si>
  <si>
    <r>
      <rPr>
        <rFont val="Arial"/>
        <color rgb="FF000000"/>
        <sz val="6.0"/>
      </rPr>
      <t>SP Educação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</si>
  <si>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</si>
  <si>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15</t>
    </r>
  </si>
  <si>
    <r>
      <rPr>
        <rFont val="Arial"/>
        <b/>
        <color rgb="FF000000"/>
        <sz val="6.0"/>
      </rPr>
      <t>BANCADAS, PRATELEIRAS E ARMÁRIOS_LAB SOLOS E DEPÓSITO</t>
    </r>
  </si>
  <si>
    <r>
      <rPr>
        <rFont val="Arial"/>
        <color rgb="FF000000"/>
        <sz val="6.0"/>
      </rPr>
      <t>15.1</t>
    </r>
  </si>
  <si>
    <r>
      <rPr>
        <rFont val="Arial"/>
        <color rgb="FF000000"/>
        <sz val="6.0"/>
      </rPr>
      <t>00037590</t>
    </r>
  </si>
  <si>
    <r>
      <rPr>
        <rFont val="Arial"/>
        <color rgb="FF000000"/>
        <sz val="6.0"/>
      </rPr>
      <t>SUPORTE MAO-FRANCESA EM ACO, ABAS IGUAIS 30 CM, CAPACIDADE MINIMA 60 KG, BRANCO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</si>
  <si>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</si>
  <si>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</si>
  <si>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15.2</t>
    </r>
  </si>
  <si>
    <r>
      <rPr>
        <rFont val="Arial"/>
        <color rgb="FF000000"/>
        <sz val="6.0"/>
      </rPr>
      <t>00011795</t>
    </r>
  </si>
  <si>
    <r>
      <rPr>
        <rFont val="Arial"/>
        <color rgb="FF000000"/>
        <sz val="6.0"/>
      </rPr>
      <t>GRANITO PARA BANCADA, POLIDO, TIPO ANDORINHA/ QUARTZ/ CASTELO/ CORUMBA OU OUTROS EQUIVALENTES DA REGIAO, E= *2,5* CM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</si>
  <si>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</si>
  <si>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</si>
  <si>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15.3</t>
    </r>
  </si>
  <si>
    <r>
      <rPr>
        <rFont val="Arial"/>
        <color rgb="FF000000"/>
        <sz val="6.0"/>
      </rPr>
      <t>00037329</t>
    </r>
  </si>
  <si>
    <r>
      <rPr>
        <rFont val="Arial"/>
        <color rgb="FF000000"/>
        <sz val="6.0"/>
      </rPr>
      <t>REJUNTE EPOXI, QUALQUER COR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</si>
  <si>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</si>
  <si>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</si>
  <si>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15.4</t>
    </r>
  </si>
  <si>
    <r>
      <rPr>
        <rFont val="Arial"/>
        <color rgb="FF000000"/>
        <sz val="6.0"/>
      </rPr>
      <t>98685</t>
    </r>
  </si>
  <si>
    <r>
      <rPr>
        <rFont val="Arial"/>
        <color rgb="FF000000"/>
        <sz val="6.0"/>
      </rPr>
      <t>RODAPÉ EM GRANITO, ALTURA 10 CM.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</si>
  <si>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</si>
  <si>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</si>
  <si>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15.5</t>
    </r>
  </si>
  <si>
    <r>
      <rPr>
        <rFont val="Arial"/>
        <color rgb="FF000000"/>
        <sz val="6.0"/>
      </rPr>
      <t>12.003.0070-0</t>
    </r>
  </si>
  <si>
    <r>
      <rPr>
        <rFont val="Arial"/>
        <color rgb="FF000000"/>
        <sz val="6.0"/>
      </rPr>
      <t>ALVENARIA DE TIJOLOS CERAMICOS FURADOS 10X20X20CM, ASSENTES COM ARGAMASSA DE CIMENTO E SAIBRO, NO TRACO 1:8, EM PAREDES DEUMA VEZ(0, 20M), COM VAOS OU ARESTAS, DE 3, 00M A 4, 50M DE ALTURA E MEDIDA PELA AREA REAL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</si>
  <si>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</si>
  <si>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</si>
  <si>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15.6</t>
    </r>
  </si>
  <si>
    <r>
      <rPr>
        <rFont val="Arial"/>
        <color rgb="FF000000"/>
        <sz val="6.0"/>
      </rPr>
      <t>87905</t>
    </r>
  </si>
  <si>
    <r>
      <rPr>
        <rFont val="Arial"/>
        <color rgb="FF000000"/>
        <sz val="6.0"/>
      </rPr>
      <t>CHAPISCO APLICADO EM ALVENARIA (COM PRESENÇA DE VÃOS) E ESTRUTURAS DE CONCRETO DE FACHADA, COM COLHER DE PEDREIRO. ARGAMASSA TRAÇO 1:3 COM PREPARO EM BETONEIRA 400L. AF_06/2014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</si>
  <si>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</si>
  <si>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</si>
  <si>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15.7</t>
    </r>
  </si>
  <si>
    <r>
      <rPr>
        <rFont val="Arial"/>
        <color rgb="FF000000"/>
        <sz val="6.0"/>
      </rPr>
      <t>87548</t>
    </r>
  </si>
  <si>
    <r>
      <rPr>
        <rFont val="Arial"/>
        <color rgb="FF000000"/>
        <sz val="6.0"/>
      </rPr>
      <t>MASSA ÚNICA, EM ARGAMASSA TRAÇO 1:2:8, PREPARO MANUAL, APLICADA MANUALMENTE EM PAREDES INTERNAS DE AMBIENTES COM ÁREA ENTRE 5M² E 10M², E = 10MM,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</si>
  <si>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</si>
  <si>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</si>
  <si>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15.8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</si>
  <si>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</si>
  <si>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</si>
  <si>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</si>
  <si>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</si>
  <si>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16</t>
    </r>
  </si>
  <si>
    <r>
      <rPr>
        <rFont val="Arial"/>
        <b/>
        <color rgb="FF000000"/>
        <sz val="6.0"/>
      </rPr>
      <t>FORRO</t>
    </r>
  </si>
  <si>
    <r>
      <rPr>
        <rFont val="Arial"/>
        <color rgb="FF000000"/>
        <sz val="6.0"/>
      </rPr>
      <t>16.1</t>
    </r>
  </si>
  <si>
    <r>
      <rPr>
        <rFont val="Arial"/>
        <color rgb="FF000000"/>
        <sz val="6.0"/>
      </rPr>
      <t>S04449</t>
    </r>
  </si>
  <si>
    <r>
      <rPr>
        <rFont val="Arial"/>
        <color rgb="FF000000"/>
        <sz val="6.0"/>
      </rPr>
      <t>Forro de pvc, em réguas de 10 ou 20 cm, aplicado, inclusive estrutura para fixação (perfis em PVC) marca Araforros ou similar, instalado - Rev 06_10/2021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</si>
  <si>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</si>
  <si>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</si>
  <si>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17</t>
    </r>
  </si>
  <si>
    <r>
      <rPr>
        <rFont val="Arial"/>
        <b/>
        <color rgb="FF000000"/>
        <sz val="6.0"/>
      </rPr>
      <t>PINTURAS</t>
    </r>
  </si>
  <si>
    <r>
      <rPr>
        <rFont val="Arial"/>
        <b/>
        <color rgb="FF000000"/>
        <sz val="6.0"/>
      </rPr>
      <t>17.1</t>
    </r>
  </si>
  <si>
    <r>
      <rPr>
        <rFont val="Arial"/>
        <b/>
        <color rgb="FF000000"/>
        <sz val="6.0"/>
      </rPr>
      <t>INTERNAS</t>
    </r>
  </si>
  <si>
    <r>
      <rPr>
        <rFont val="Arial"/>
        <color rgb="FF000000"/>
        <sz val="6.0"/>
      </rPr>
      <t>17.1.1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</si>
  <si>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</si>
  <si>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</si>
  <si>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</si>
  <si>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</si>
  <si>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17.1.2</t>
    </r>
  </si>
  <si>
    <r>
      <rPr>
        <rFont val="Arial"/>
        <color rgb="FF000000"/>
        <sz val="6.0"/>
      </rPr>
      <t>88495</t>
    </r>
  </si>
  <si>
    <r>
      <rPr>
        <rFont val="Arial"/>
        <color rgb="FF000000"/>
        <sz val="6.0"/>
      </rPr>
      <t>EMASSAMENTO COM MASSA LÁTEX, APLICAÇÃO EM PAREDE, UMA DEMÃO, LIXAMENTO MANUAL.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</si>
  <si>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</si>
  <si>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</si>
  <si>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17.1.3</t>
    </r>
  </si>
  <si>
    <r>
      <rPr>
        <rFont val="Arial"/>
        <color rgb="FF000000"/>
        <sz val="6.0"/>
      </rPr>
      <t>88489</t>
    </r>
  </si>
  <si>
    <r>
      <rPr>
        <rFont val="Arial"/>
        <color rgb="FF000000"/>
        <sz val="6.0"/>
      </rPr>
      <t>PINTURA LÁTEX ACRÍLICA PREMIUM, APLICAÇÃO MANUAL EM PAREDES,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</si>
  <si>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</si>
  <si>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</si>
  <si>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17.2</t>
    </r>
  </si>
  <si>
    <r>
      <rPr>
        <rFont val="Arial"/>
        <b/>
        <color rgb="FF000000"/>
        <sz val="6.0"/>
      </rPr>
      <t>EXTERNAS</t>
    </r>
  </si>
  <si>
    <r>
      <rPr>
        <rFont val="Arial"/>
        <color rgb="FF000000"/>
        <sz val="6.0"/>
      </rPr>
      <t>17.2.1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</si>
  <si>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</si>
  <si>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</si>
  <si>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</si>
  <si>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</si>
  <si>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17.2.2</t>
    </r>
  </si>
  <si>
    <r>
      <rPr>
        <rFont val="Arial"/>
        <color rgb="FF000000"/>
        <sz val="6.0"/>
      </rPr>
      <t>95626</t>
    </r>
  </si>
  <si>
    <r>
      <rPr>
        <rFont val="Arial"/>
        <color rgb="FF000000"/>
        <sz val="6.0"/>
      </rPr>
      <t>APLICAÇÃO MANUAL DE TINTA LÁTEX ACRÍLICA EM PAREDE EXTERNAS DE CASAS,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</si>
  <si>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</si>
  <si>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</si>
  <si>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18</t>
    </r>
  </si>
  <si>
    <r>
      <rPr>
        <rFont val="Arial"/>
        <b/>
        <color rgb="FF000000"/>
        <sz val="6.0"/>
      </rPr>
      <t>COBERTURA METÁLICA</t>
    </r>
  </si>
  <si>
    <r>
      <rPr>
        <rFont val="Arial"/>
        <color rgb="FF000000"/>
        <sz val="6.0"/>
      </rPr>
      <t>18.1</t>
    </r>
  </si>
  <si>
    <r>
      <rPr>
        <rFont val="Arial"/>
        <color rgb="FF000000"/>
        <sz val="6.0"/>
      </rPr>
      <t>92580</t>
    </r>
  </si>
  <si>
    <r>
      <rPr>
        <rFont val="Arial"/>
        <color rgb="FF000000"/>
        <sz val="6.0"/>
      </rPr>
      <t>TRAMA DE AÇO COMPOSTA POR TERÇAS PARA TELHADOS DE ATÉ 2 ÁGUAS PARA TELHA ONDULADA DE FIBROCIMENTO, METÁLICA, PLÁSTICA OU TERMOACÚSTICA, INCLUSO TRANSPORTE VERTICAL.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</si>
  <si>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</si>
  <si>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</si>
  <si>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18.2</t>
    </r>
  </si>
  <si>
    <r>
      <rPr>
        <rFont val="Arial"/>
        <color rgb="FF000000"/>
        <sz val="6.0"/>
      </rPr>
      <t>00039521</t>
    </r>
  </si>
  <si>
    <r>
      <rPr>
        <rFont val="Arial"/>
        <color rgb="FF000000"/>
        <sz val="6.0"/>
      </rPr>
      <t>TELHA TERMOISOLANTE REVESTIDA EM ACO GALVANIZADO, FACE SUPERIOR EM TELHA TRAPEZOIDAL E FACE INFERIOR EM CHAPA PLANA (SEM ACESSORIOS DE FIXACAO), REVESTIMENTO COM ESPESSURA DE 0,50 MM COM PRE-PINTURA NAS DUAS FACES, NUCLEO EM POLIESTIRENO (EPS) DE 50 MM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</si>
  <si>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</si>
  <si>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</si>
  <si>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18.3</t>
    </r>
  </si>
  <si>
    <r>
      <rPr>
        <rFont val="Arial"/>
        <color rgb="FF000000"/>
        <sz val="6.0"/>
      </rPr>
      <t>92620</t>
    </r>
  </si>
  <si>
    <r>
      <rPr>
        <rFont val="Arial"/>
        <color rgb="FF000000"/>
        <sz val="6.0"/>
      </rPr>
      <t>FABRICAÇÃO E INSTALAÇÃO DE TESOURA INTEIRA EM AÇO, VÃO DE 12 M, PARA TELHA ONDULADA DE FIBROCIMENTO, METÁLICA, PLÁSTICA OU TERMOACÚSTICA, INCLUSO IÇAMENTO.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</si>
  <si>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</si>
  <si>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</si>
  <si>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18.4</t>
    </r>
  </si>
  <si>
    <r>
      <rPr>
        <rFont val="Arial"/>
        <color rgb="FF000000"/>
        <sz val="6.0"/>
      </rPr>
      <t>22.06.300</t>
    </r>
  </si>
  <si>
    <r>
      <rPr>
        <rFont val="Arial"/>
        <color rgb="FF000000"/>
        <sz val="6.0"/>
      </rPr>
      <t>Brise metálico curvo e móvel em chapa microperfurada de alumínio pré-pintada</t>
    </r>
  </si>
  <si>
    <r>
      <rPr>
        <rFont val="Arial"/>
        <color rgb="FF000000"/>
        <sz val="6.0"/>
      </rPr>
      <t>SP Obras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</si>
  <si>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</si>
  <si>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19</t>
    </r>
  </si>
  <si>
    <r>
      <rPr>
        <rFont val="Arial"/>
        <b/>
        <color rgb="FF000000"/>
        <sz val="6.0"/>
      </rPr>
      <t>DRENAGEM PLUVIAL</t>
    </r>
  </si>
  <si>
    <r>
      <rPr>
        <rFont val="Arial"/>
        <color rgb="FF000000"/>
        <sz val="6.0"/>
      </rPr>
      <t>19.1</t>
    </r>
  </si>
  <si>
    <r>
      <rPr>
        <rFont val="Arial"/>
        <color rgb="FF000000"/>
        <sz val="6.0"/>
      </rPr>
      <t>101802</t>
    </r>
  </si>
  <si>
    <r>
      <rPr>
        <rFont val="Arial"/>
        <color rgb="FF000000"/>
        <sz val="6.0"/>
      </rPr>
      <t>CAIXA ENTERRADA RETENTORA DE AREIA RETANGULAR, EM ALVENARIA COM BLOCOS DE CONCRETO, DIMENSÕES INTERNAS: 1,00 X 1,00 X 1,20 M, EXCLUINDO TAMPÃO. AF_12/2020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</si>
  <si>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</si>
  <si>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</si>
  <si>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19.2</t>
    </r>
  </si>
  <si>
    <r>
      <rPr>
        <rFont val="Arial"/>
        <color rgb="FF000000"/>
        <sz val="6.0"/>
      </rPr>
      <t>97907</t>
    </r>
  </si>
  <si>
    <r>
      <rPr>
        <rFont val="Arial"/>
        <color rgb="FF000000"/>
        <sz val="6.0"/>
      </rPr>
      <t>CAIXA ENTERRADA HIDRÁULICA RETANGULAR, EM ALVENARIA COM BLOCOS DE CONCRETO, DIMENSÕES INTERNAS: 0,8X0,8X0,6 M PARA REDE DE ESGOTO. AF_12/2020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</si>
  <si>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</si>
  <si>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</si>
  <si>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19.3</t>
    </r>
  </si>
  <si>
    <r>
      <rPr>
        <rFont val="Arial"/>
        <color rgb="FF000000"/>
        <sz val="6.0"/>
      </rPr>
      <t>89578</t>
    </r>
  </si>
  <si>
    <r>
      <rPr>
        <rFont val="Arial"/>
        <color rgb="FF000000"/>
        <sz val="6.0"/>
      </rPr>
      <t>TUBO PVC, SÉRIE R, ÁGUA PLUVIAL, DN 100 MM, FORNECIDO E INSTALADO EM CONDUTORES VERTICAIS DE ÁGUAS PLUVIAIS.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</si>
  <si>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</si>
  <si>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</si>
  <si>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19.4</t>
    </r>
  </si>
  <si>
    <r>
      <rPr>
        <rFont val="Arial"/>
        <color rgb="FF000000"/>
        <sz val="6.0"/>
      </rPr>
      <t>89849</t>
    </r>
  </si>
  <si>
    <r>
      <rPr>
        <rFont val="Arial"/>
        <color rgb="FF000000"/>
        <sz val="6.0"/>
      </rPr>
      <t>TUBO PVC, SERIE NORMAL, ESGOTO PREDIAL, DN 150 MM, FORNECIDO E INSTALADO EM SUBCOLETOR AÉREO DE ESGOTO SANITÁRIO.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</si>
  <si>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</si>
  <si>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</si>
  <si>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20</t>
    </r>
  </si>
  <si>
    <r>
      <rPr>
        <rFont val="Arial"/>
        <b/>
        <color rgb="FF000000"/>
        <sz val="6.0"/>
      </rPr>
      <t>LIMPEZA FINAL</t>
    </r>
  </si>
  <si>
    <r>
      <rPr>
        <rFont val="Arial"/>
        <color rgb="FF000000"/>
        <sz val="6.0"/>
      </rPr>
      <t>20.1</t>
    </r>
  </si>
  <si>
    <r>
      <rPr>
        <rFont val="Arial"/>
        <color rgb="FF000000"/>
        <sz val="6.0"/>
      </rPr>
      <t>270220</t>
    </r>
  </si>
  <si>
    <r>
      <rPr>
        <rFont val="Arial"/>
        <color rgb="FF000000"/>
        <sz val="6.0"/>
      </rPr>
      <t>Limpeza geral e entrega da obra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</si>
  <si>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</si>
  <si>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m²</t>
    </r>
  </si>
  <si>
    <r>
      <rPr>
        <rFont val="Arial"/>
        <b/>
        <color rgb="FF000000"/>
        <sz val="5.0"/>
      </rPr>
      <t>VALOR BDI TOTAL:</t>
    </r>
  </si>
  <si>
    <r>
      <rPr>
        <rFont val="Arial"/>
        <b/>
        <color rgb="FF000000"/>
        <sz val="5.0"/>
      </rPr>
      <t>VALOR ORÇAMENTO:</t>
    </r>
  </si>
  <si>
    <r>
      <rPr>
        <rFont val="Arial"/>
        <b/>
        <color rgb="FF000000"/>
        <sz val="5.0"/>
      </rPr>
      <t>VALOR TOTAL:</t>
    </r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</si>
  <si>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</si>
  <si>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</si>
  <si>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</si>
  <si>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</si>
  <si>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</si>
  <si>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</si>
  <si>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</si>
  <si>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</si>
  <si>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9.0"/>
      </rPr>
      <t>MÊS 6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</si>
  <si>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</si>
  <si>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</si>
  <si>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SERVIÇOS INICIAIS</t>
    </r>
  </si>
  <si>
    <r>
      <rPr>
        <rFont val="SansSerif"/>
        <color rgb="FF000000"/>
        <sz val="7.0"/>
      </rPr>
      <t>2</t>
    </r>
  </si>
  <si>
    <r>
      <rPr>
        <rFont val="Arial"/>
        <color rgb="FF000000"/>
        <sz val="7.0"/>
      </rPr>
      <t>REVESTIMENTOS</t>
    </r>
  </si>
  <si>
    <r>
      <rPr>
        <rFont val="SansSerif"/>
        <color rgb="FF000000"/>
        <sz val="7.0"/>
      </rPr>
      <t>3</t>
    </r>
  </si>
  <si>
    <r>
      <rPr>
        <rFont val="Arial"/>
        <color rgb="FF000000"/>
        <sz val="7.0"/>
      </rPr>
      <t>SOLEIRAS E PINGADEIRAS</t>
    </r>
  </si>
  <si>
    <r>
      <rPr>
        <rFont val="SansSerif"/>
        <color rgb="FF000000"/>
        <sz val="7.0"/>
      </rPr>
      <t>4</t>
    </r>
  </si>
  <si>
    <r>
      <rPr>
        <rFont val="Arial"/>
        <color rgb="FF000000"/>
        <sz val="7.0"/>
      </rPr>
      <t>ESQUADRIAS</t>
    </r>
  </si>
  <si>
    <r>
      <rPr>
        <rFont val="SansSerif"/>
        <color rgb="FF000000"/>
        <sz val="7.0"/>
      </rPr>
      <t>5</t>
    </r>
  </si>
  <si>
    <r>
      <rPr>
        <rFont val="Arial"/>
        <color rgb="FF000000"/>
        <sz val="7.0"/>
      </rPr>
      <t>PORTAS</t>
    </r>
  </si>
  <si>
    <r>
      <rPr>
        <rFont val="SansSerif"/>
        <color rgb="FF000000"/>
        <sz val="7.0"/>
      </rPr>
      <t>6</t>
    </r>
  </si>
  <si>
    <r>
      <rPr>
        <rFont val="Arial"/>
        <color rgb="FF000000"/>
        <sz val="7.0"/>
      </rPr>
      <t>PINTURAS</t>
    </r>
  </si>
  <si>
    <r>
      <rPr>
        <rFont val="SansSerif"/>
        <color rgb="FF000000"/>
        <sz val="7.0"/>
      </rPr>
      <t>7</t>
    </r>
  </si>
  <si>
    <r>
      <rPr>
        <rFont val="Arial"/>
        <color rgb="FF000000"/>
        <sz val="7.0"/>
      </rPr>
      <t>INSTALAÇÕES ELÉTRICAS DE BAIXA TENSÃO</t>
    </r>
  </si>
  <si>
    <r>
      <rPr>
        <rFont val="SansSerif"/>
        <color rgb="FF000000"/>
        <sz val="7.0"/>
      </rPr>
      <t>8</t>
    </r>
  </si>
  <si>
    <r>
      <rPr>
        <rFont val="Arial"/>
        <color rgb="FF000000"/>
        <sz val="7.0"/>
      </rPr>
      <t>PISO</t>
    </r>
  </si>
  <si>
    <r>
      <rPr>
        <rFont val="SansSerif"/>
        <color rgb="FF000000"/>
        <sz val="7.0"/>
      </rPr>
      <t>9</t>
    </r>
  </si>
  <si>
    <r>
      <rPr>
        <rFont val="Arial"/>
        <color rgb="FF000000"/>
        <sz val="7.0"/>
      </rPr>
      <t>PAVIMENTAÇÃO</t>
    </r>
  </si>
  <si>
    <r>
      <rPr>
        <rFont val="SansSerif"/>
        <color rgb="FF000000"/>
        <sz val="7.0"/>
      </rPr>
      <t>10</t>
    </r>
  </si>
  <si>
    <r>
      <rPr>
        <rFont val="Arial"/>
        <color rgb="FF000000"/>
        <sz val="7.0"/>
      </rPr>
      <t>ACESSIBILIDADE</t>
    </r>
  </si>
  <si>
    <r>
      <rPr>
        <rFont val="SansSerif"/>
        <color rgb="FF000000"/>
        <sz val="7.0"/>
      </rPr>
      <t>11</t>
    </r>
  </si>
  <si>
    <r>
      <rPr>
        <rFont val="Arial"/>
        <color rgb="FF000000"/>
        <sz val="7.0"/>
      </rPr>
      <t>INSTALAÇÕES LÓGICA E TELEFÔNICA</t>
    </r>
  </si>
  <si>
    <r>
      <rPr>
        <rFont val="SansSerif"/>
        <color rgb="FF000000"/>
        <sz val="7.0"/>
      </rPr>
      <t>12</t>
    </r>
  </si>
  <si>
    <r>
      <rPr>
        <rFont val="Arial"/>
        <color rgb="FF000000"/>
        <sz val="7.0"/>
      </rPr>
      <t>INSTALAÇÕES HIDROSSANITÁRIAS</t>
    </r>
  </si>
  <si>
    <r>
      <rPr>
        <rFont val="SansSerif"/>
        <color rgb="FF000000"/>
        <sz val="7.0"/>
      </rPr>
      <t>13</t>
    </r>
  </si>
  <si>
    <r>
      <rPr>
        <rFont val="Arial"/>
        <color rgb="FF000000"/>
        <sz val="7.0"/>
      </rPr>
      <t>INSTALAÇÕES DE COMBATE A INCÊNDIO</t>
    </r>
  </si>
  <si>
    <r>
      <rPr>
        <rFont val="SansSerif"/>
        <color rgb="FF000000"/>
        <sz val="7.0"/>
      </rPr>
      <t>14</t>
    </r>
  </si>
  <si>
    <r>
      <rPr>
        <rFont val="Arial"/>
        <color rgb="FF000000"/>
        <sz val="7.0"/>
      </rPr>
      <t>PORTAS</t>
    </r>
  </si>
  <si>
    <r>
      <rPr>
        <rFont val="SansSerif"/>
        <color rgb="FF000000"/>
        <sz val="7.0"/>
      </rPr>
      <t>15</t>
    </r>
  </si>
  <si>
    <r>
      <rPr>
        <rFont val="Arial"/>
        <color rgb="FF000000"/>
        <sz val="7.0"/>
      </rPr>
      <t>BANCADAS, PRATELEIRAS E ARMÁRIOS_LAB SOLOS E DEPÓSITO</t>
    </r>
  </si>
  <si>
    <r>
      <rPr>
        <rFont val="SansSerif"/>
        <color rgb="FF000000"/>
        <sz val="7.0"/>
      </rPr>
      <t>16</t>
    </r>
  </si>
  <si>
    <r>
      <rPr>
        <rFont val="Arial"/>
        <color rgb="FF000000"/>
        <sz val="7.0"/>
      </rPr>
      <t>FORRO</t>
    </r>
  </si>
  <si>
    <r>
      <rPr>
        <rFont val="SansSerif"/>
        <color rgb="FF000000"/>
        <sz val="7.0"/>
      </rPr>
      <t>17</t>
    </r>
  </si>
  <si>
    <r>
      <rPr>
        <rFont val="Arial"/>
        <color rgb="FF000000"/>
        <sz val="7.0"/>
      </rPr>
      <t>PINTURAS</t>
    </r>
  </si>
  <si>
    <r>
      <rPr>
        <rFont val="SansSerif"/>
        <color rgb="FF000000"/>
        <sz val="7.0"/>
      </rPr>
      <t>18</t>
    </r>
  </si>
  <si>
    <r>
      <rPr>
        <rFont val="Arial"/>
        <color rgb="FF000000"/>
        <sz val="7.0"/>
      </rPr>
      <t>COBERTURA METÁLICA</t>
    </r>
  </si>
  <si>
    <r>
      <rPr>
        <rFont val="SansSerif"/>
        <color rgb="FF000000"/>
        <sz val="7.0"/>
      </rPr>
      <t>19</t>
    </r>
  </si>
  <si>
    <r>
      <rPr>
        <rFont val="Arial"/>
        <color rgb="FF000000"/>
        <sz val="7.0"/>
      </rPr>
      <t>DRENAGEM PLUVIAL</t>
    </r>
  </si>
  <si>
    <r>
      <rPr>
        <rFont val="SansSerif"/>
        <color rgb="FF000000"/>
        <sz val="7.0"/>
      </rPr>
      <t>20</t>
    </r>
  </si>
  <si>
    <r>
      <rPr>
        <rFont val="Arial"/>
        <color rgb="FF000000"/>
        <sz val="7.0"/>
      </rPr>
      <t>LIMPEZA FINAL</t>
    </r>
  </si>
  <si>
    <t>CRONOGRAMA FÍSICO-FINANCEIRO CONSIDERANDO O DESCONTO OFERTADO NA LICITAÇÃO DE:</t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</si>
  <si>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</si>
  <si>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</si>
  <si>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</si>
  <si>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</si>
  <si>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</si>
  <si>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</si>
  <si>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</si>
  <si>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</si>
  <si>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9.0"/>
      </rPr>
      <t>MÊS 6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</si>
  <si>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</si>
  <si>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</si>
  <si>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SERVIÇOS INICIAIS</t>
    </r>
  </si>
  <si>
    <r>
      <rPr>
        <rFont val="SansSerif"/>
        <color rgb="FF000000"/>
        <sz val="7.0"/>
      </rPr>
      <t>2</t>
    </r>
  </si>
  <si>
    <r>
      <rPr>
        <rFont val="Arial"/>
        <color rgb="FF000000"/>
        <sz val="7.0"/>
      </rPr>
      <t>REVESTIMENTOS</t>
    </r>
  </si>
  <si>
    <r>
      <rPr>
        <rFont val="SansSerif"/>
        <color rgb="FF000000"/>
        <sz val="7.0"/>
      </rPr>
      <t>3</t>
    </r>
  </si>
  <si>
    <r>
      <rPr>
        <rFont val="Arial"/>
        <color rgb="FF000000"/>
        <sz val="7.0"/>
      </rPr>
      <t>SOLEIRAS E PINGADEIRAS</t>
    </r>
  </si>
  <si>
    <r>
      <rPr>
        <rFont val="SansSerif"/>
        <color rgb="FF000000"/>
        <sz val="7.0"/>
      </rPr>
      <t>4</t>
    </r>
  </si>
  <si>
    <r>
      <rPr>
        <rFont val="Arial"/>
        <color rgb="FF000000"/>
        <sz val="7.0"/>
      </rPr>
      <t>ESQUADRIAS</t>
    </r>
  </si>
  <si>
    <r>
      <rPr>
        <rFont val="SansSerif"/>
        <color rgb="FF000000"/>
        <sz val="7.0"/>
      </rPr>
      <t>5</t>
    </r>
  </si>
  <si>
    <r>
      <rPr>
        <rFont val="Arial"/>
        <color rgb="FF000000"/>
        <sz val="7.0"/>
      </rPr>
      <t>PORTAS</t>
    </r>
  </si>
  <si>
    <r>
      <rPr>
        <rFont val="SansSerif"/>
        <color rgb="FF000000"/>
        <sz val="7.0"/>
      </rPr>
      <t>6</t>
    </r>
  </si>
  <si>
    <r>
      <rPr>
        <rFont val="Arial"/>
        <color rgb="FF000000"/>
        <sz val="7.0"/>
      </rPr>
      <t>PINTURAS</t>
    </r>
  </si>
  <si>
    <r>
      <rPr>
        <rFont val="SansSerif"/>
        <color rgb="FF000000"/>
        <sz val="7.0"/>
      </rPr>
      <t>7</t>
    </r>
  </si>
  <si>
    <r>
      <rPr>
        <rFont val="Arial"/>
        <color rgb="FF000000"/>
        <sz val="7.0"/>
      </rPr>
      <t>INSTALAÇÕES ELÉTRICAS DE BAIXA TENSÃO</t>
    </r>
  </si>
  <si>
    <r>
      <rPr>
        <rFont val="SansSerif"/>
        <color rgb="FF000000"/>
        <sz val="7.0"/>
      </rPr>
      <t>8</t>
    </r>
  </si>
  <si>
    <r>
      <rPr>
        <rFont val="Arial"/>
        <color rgb="FF000000"/>
        <sz val="7.0"/>
      </rPr>
      <t>PISO</t>
    </r>
  </si>
  <si>
    <r>
      <rPr>
        <rFont val="SansSerif"/>
        <color rgb="FF000000"/>
        <sz val="7.0"/>
      </rPr>
      <t>9</t>
    </r>
  </si>
  <si>
    <r>
      <rPr>
        <rFont val="Arial"/>
        <color rgb="FF000000"/>
        <sz val="7.0"/>
      </rPr>
      <t>PAVIMENTAÇÃO</t>
    </r>
  </si>
  <si>
    <r>
      <rPr>
        <rFont val="SansSerif"/>
        <color rgb="FF000000"/>
        <sz val="7.0"/>
      </rPr>
      <t>10</t>
    </r>
  </si>
  <si>
    <r>
      <rPr>
        <rFont val="Arial"/>
        <color rgb="FF000000"/>
        <sz val="7.0"/>
      </rPr>
      <t>ACESSIBILIDADE</t>
    </r>
  </si>
  <si>
    <r>
      <rPr>
        <rFont val="SansSerif"/>
        <color rgb="FF000000"/>
        <sz val="7.0"/>
      </rPr>
      <t>11</t>
    </r>
  </si>
  <si>
    <r>
      <rPr>
        <rFont val="Arial"/>
        <color rgb="FF000000"/>
        <sz val="7.0"/>
      </rPr>
      <t>INSTALAÇÕES LÓGICA E TELEFÔNICA</t>
    </r>
  </si>
  <si>
    <r>
      <rPr>
        <rFont val="SansSerif"/>
        <color rgb="FF000000"/>
        <sz val="7.0"/>
      </rPr>
      <t>12</t>
    </r>
  </si>
  <si>
    <r>
      <rPr>
        <rFont val="Arial"/>
        <color rgb="FF000000"/>
        <sz val="7.0"/>
      </rPr>
      <t>INSTALAÇÕES HIDROSSANITÁRIAS</t>
    </r>
  </si>
  <si>
    <r>
      <rPr>
        <rFont val="SansSerif"/>
        <color rgb="FF000000"/>
        <sz val="7.0"/>
      </rPr>
      <t>13</t>
    </r>
  </si>
  <si>
    <r>
      <rPr>
        <rFont val="Arial"/>
        <color rgb="FF000000"/>
        <sz val="7.0"/>
      </rPr>
      <t>INSTALAÇÕES DE COMBATE A INCÊNDIO</t>
    </r>
  </si>
  <si>
    <r>
      <rPr>
        <rFont val="SansSerif"/>
        <color rgb="FF000000"/>
        <sz val="7.0"/>
      </rPr>
      <t>14</t>
    </r>
  </si>
  <si>
    <r>
      <rPr>
        <rFont val="Arial"/>
        <color rgb="FF000000"/>
        <sz val="7.0"/>
      </rPr>
      <t>PORTAS</t>
    </r>
  </si>
  <si>
    <r>
      <rPr>
        <rFont val="SansSerif"/>
        <color rgb="FF000000"/>
        <sz val="7.0"/>
      </rPr>
      <t>15</t>
    </r>
  </si>
  <si>
    <r>
      <rPr>
        <rFont val="Arial"/>
        <color rgb="FF000000"/>
        <sz val="7.0"/>
      </rPr>
      <t>BANCADAS, PRATELEIRAS E ARMÁRIOS_LAB SOLOS E DEPÓSITO</t>
    </r>
  </si>
  <si>
    <r>
      <rPr>
        <rFont val="SansSerif"/>
        <color rgb="FF000000"/>
        <sz val="7.0"/>
      </rPr>
      <t>16</t>
    </r>
  </si>
  <si>
    <r>
      <rPr>
        <rFont val="Arial"/>
        <color rgb="FF000000"/>
        <sz val="7.0"/>
      </rPr>
      <t>FORRO</t>
    </r>
  </si>
  <si>
    <r>
      <rPr>
        <rFont val="SansSerif"/>
        <color rgb="FF000000"/>
        <sz val="7.0"/>
      </rPr>
      <t>17</t>
    </r>
  </si>
  <si>
    <r>
      <rPr>
        <rFont val="Arial"/>
        <color rgb="FF000000"/>
        <sz val="7.0"/>
      </rPr>
      <t>PINTURAS</t>
    </r>
  </si>
  <si>
    <r>
      <rPr>
        <rFont val="SansSerif"/>
        <color rgb="FF000000"/>
        <sz val="7.0"/>
      </rPr>
      <t>18</t>
    </r>
  </si>
  <si>
    <r>
      <rPr>
        <rFont val="Arial"/>
        <color rgb="FF000000"/>
        <sz val="7.0"/>
      </rPr>
      <t>COBERTURA METÁLICA</t>
    </r>
  </si>
  <si>
    <r>
      <rPr>
        <rFont val="SansSerif"/>
        <color rgb="FF000000"/>
        <sz val="7.0"/>
      </rPr>
      <t>19</t>
    </r>
  </si>
  <si>
    <r>
      <rPr>
        <rFont val="Arial"/>
        <color rgb="FF000000"/>
        <sz val="7.0"/>
      </rPr>
      <t>DRENAGEM PLUVIAL</t>
    </r>
  </si>
  <si>
    <r>
      <rPr>
        <rFont val="SansSerif"/>
        <color rgb="FF000000"/>
        <sz val="7.0"/>
      </rPr>
      <t>20</t>
    </r>
  </si>
  <si>
    <r>
      <rPr>
        <rFont val="Arial"/>
        <color rgb="FF000000"/>
        <sz val="7.0"/>
      </rPr>
      <t>LIMPEZA FINAL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</si>
</sst>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R$ #,##0.00"/>
    <numFmt numFmtId="165" formatCode="R$ ###,###,##0.00"/>
    <numFmt numFmtId="166" formatCode="#,##0.00%"/>
    <numFmt numFmtId="167" formatCode="[$R$ -416]#,##0.00"/>
  </numFmts>
  <fonts count="19">
    <font>
      <sz val="11.0"/>
      <color theme="1"/>
      <name val="Calibri"/>
      <scheme val="minor"/>
    </font>
    <font>
      <sz val="11.0"/>
      <color theme="1"/>
      <name val="Calibri"/>
    </font>
    <font>
      <b/>
      <sz val="15.0"/>
      <color rgb="FFFF0000"/>
      <name val="Calibri"/>
      <scheme val="minor"/>
    </font>
    <font>
      <b/>
      <sz val="17.0"/>
      <color theme="1"/>
      <name val="Calibri"/>
      <scheme val="minor"/>
    </font>
    <font>
      <b/>
      <sz val="7.0"/>
      <color rgb="FF000000"/>
      <name val="Arial"/>
    </font>
    <font>
      <b/>
      <color theme="1"/>
      <name val="Calibri"/>
      <scheme val="minor"/>
    </font>
    <font>
      <b/>
      <sz val="6.0"/>
      <color rgb="FF000000"/>
      <name val="Arial"/>
    </font>
    <font>
      <b/>
      <sz val="8.0"/>
      <color rgb="FF000000"/>
      <name val="Arial"/>
    </font>
    <font/>
    <font>
      <color theme="1"/>
      <name val="Calibri"/>
      <scheme val="minor"/>
    </font>
    <font>
      <sz val="6.0"/>
      <color rgb="FF000000"/>
      <name val="Arial"/>
    </font>
    <font>
      <b/>
      <sz val="5.0"/>
      <color rgb="FF000000"/>
      <name val="Arial"/>
    </font>
    <font>
      <sz val="9.0"/>
      <color rgb="FF000000"/>
      <name val="SansSerif"/>
    </font>
    <font>
      <sz val="7.0"/>
      <color rgb="FF000000"/>
      <name val="SansSerif"/>
    </font>
    <font>
      <sz val="7.0"/>
      <color rgb="FF000000"/>
      <name val="Arial"/>
    </font>
    <font>
      <sz val="5.0"/>
      <color rgb="FF000000"/>
      <name val="Arial"/>
    </font>
    <font>
      <sz val="6.0"/>
      <color rgb="FF000000"/>
      <name val="SansSerif"/>
    </font>
    <font>
      <sz val="12.0"/>
      <color rgb="FFFF0000"/>
      <name val="Calibri"/>
    </font>
    <font>
      <b/>
      <sz val="13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C2D69B"/>
        <bgColor rgb="FFC2D69B"/>
      </patternFill>
    </fill>
    <fill>
      <patternFill patternType="solid">
        <fgColor rgb="FFDFDFDF"/>
        <bgColor rgb="FFDFDFDF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2" fontId="2" numFmtId="0" xfId="0" applyAlignment="1" applyFill="1" applyFont="1">
      <alignment horizontal="center" readingOrder="0" shrinkToFit="0" wrapText="1"/>
    </xf>
    <xf borderId="0" fillId="3" fontId="3" numFmtId="0" xfId="0" applyAlignment="1" applyFill="1" applyFont="1">
      <alignment readingOrder="0"/>
    </xf>
    <xf borderId="0" fillId="0" fontId="4" numFmtId="0" xfId="0" applyAlignment="1" applyFont="1">
      <alignment horizontal="right" shrinkToFit="0" vertical="center" wrapText="1"/>
    </xf>
    <xf borderId="0" fillId="4" fontId="5" numFmtId="10" xfId="0" applyAlignment="1" applyFill="1" applyFont="1" applyNumberFormat="1">
      <alignment readingOrder="0"/>
    </xf>
    <xf borderId="0" fillId="3" fontId="3" numFmtId="164" xfId="0" applyAlignment="1" applyFont="1" applyNumberFormat="1">
      <alignment readingOrder="0"/>
    </xf>
    <xf borderId="1" fillId="5" fontId="6" numFmtId="0" xfId="0" applyAlignment="1" applyBorder="1" applyFill="1" applyFont="1">
      <alignment horizontal="center" shrinkToFit="0" vertical="center" wrapText="1"/>
    </xf>
    <xf borderId="1" fillId="2" fontId="7" numFmtId="0" xfId="0" applyAlignment="1" applyBorder="1" applyFont="1">
      <alignment horizontal="center" readingOrder="0" shrinkToFit="0" wrapText="1"/>
    </xf>
    <xf borderId="1" fillId="6" fontId="7" numFmtId="0" xfId="0" applyAlignment="1" applyBorder="1" applyFill="1" applyFont="1">
      <alignment horizontal="center" readingOrder="0" shrinkToFit="0" wrapText="1"/>
    </xf>
    <xf borderId="1" fillId="0" fontId="6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3" fillId="0" fontId="8" numFmtId="0" xfId="0" applyBorder="1" applyFont="1"/>
    <xf borderId="4" fillId="0" fontId="8" numFmtId="0" xfId="0" applyBorder="1" applyFont="1"/>
    <xf borderId="1" fillId="0" fontId="6" numFmtId="164" xfId="0" applyAlignment="1" applyBorder="1" applyFont="1" applyNumberFormat="1">
      <alignment horizontal="right" shrinkToFit="0" vertical="center" wrapText="1"/>
    </xf>
    <xf borderId="0" fillId="2" fontId="9" numFmtId="10" xfId="0" applyAlignment="1" applyFont="1" applyNumberFormat="1">
      <alignment readingOrder="0"/>
    </xf>
    <xf borderId="0" fillId="3" fontId="5" numFmtId="164" xfId="0" applyFont="1" applyNumberFormat="1"/>
    <xf borderId="1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4" xfId="0" applyAlignment="1" applyBorder="1" applyFont="1" applyNumberFormat="1">
      <alignment horizontal="right" shrinkToFit="0" vertical="center" wrapText="1"/>
    </xf>
    <xf borderId="1" fillId="0" fontId="10" numFmtId="164" xfId="0" applyAlignment="1" applyBorder="1" applyFont="1" applyNumberFormat="1">
      <alignment horizontal="right" shrinkToFit="0" vertical="center" wrapText="1"/>
    </xf>
    <xf borderId="1" fillId="0" fontId="10" numFmtId="165" xfId="0" applyAlignment="1" applyBorder="1" applyFont="1" applyNumberFormat="1">
      <alignment horizontal="right" shrinkToFit="0" vertical="center" wrapText="1"/>
    </xf>
    <xf borderId="0" fillId="3" fontId="9" numFmtId="165" xfId="0" applyFont="1" applyNumberFormat="1"/>
    <xf borderId="0" fillId="0" fontId="11" numFmtId="0" xfId="0" applyAlignment="1" applyFont="1">
      <alignment horizontal="right" shrinkToFit="0" vertical="center" wrapText="1"/>
    </xf>
    <xf borderId="1" fillId="7" fontId="12" numFmtId="0" xfId="0" applyAlignment="1" applyBorder="1" applyFill="1" applyFont="1">
      <alignment horizontal="center" shrinkToFit="0" vertical="center" wrapText="1"/>
    </xf>
    <xf borderId="2" fillId="7" fontId="12" numFmtId="0" xfId="0" applyAlignment="1" applyBorder="1" applyFont="1">
      <alignment horizontal="center" shrinkToFit="0" vertical="center" wrapText="1"/>
    </xf>
    <xf borderId="1" fillId="7" fontId="13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left" shrinkToFit="0" vertical="center" wrapText="1"/>
    </xf>
    <xf borderId="5" fillId="0" fontId="14" numFmtId="0" xfId="0" applyAlignment="1" applyBorder="1" applyFont="1">
      <alignment horizontal="left" shrinkToFit="0" vertical="center" wrapText="1"/>
    </xf>
    <xf borderId="5" fillId="0" fontId="14" numFmtId="164" xfId="0" applyAlignment="1" applyBorder="1" applyFont="1" applyNumberFormat="1">
      <alignment horizontal="right" shrinkToFit="0" vertical="center" wrapText="1"/>
    </xf>
    <xf borderId="5" fillId="0" fontId="15" numFmtId="166" xfId="0" applyAlignment="1" applyBorder="1" applyFont="1" applyNumberFormat="1">
      <alignment horizontal="right" shrinkToFit="0" vertical="center" wrapText="1"/>
    </xf>
    <xf borderId="6" fillId="0" fontId="15" numFmtId="166" xfId="0" applyAlignment="1" applyBorder="1" applyFont="1" applyNumberFormat="1">
      <alignment horizontal="right" shrinkToFit="0" vertical="center" wrapText="1"/>
    </xf>
    <xf borderId="7" fillId="0" fontId="8" numFmtId="0" xfId="0" applyBorder="1" applyFont="1"/>
    <xf borderId="5" fillId="0" fontId="11" numFmtId="166" xfId="0" applyAlignment="1" applyBorder="1" applyFont="1" applyNumberFormat="1">
      <alignment horizontal="right" shrinkToFit="0" vertical="center" wrapText="1"/>
    </xf>
    <xf borderId="8" fillId="0" fontId="8" numFmtId="0" xfId="0" applyBorder="1" applyFont="1"/>
    <xf borderId="1" fillId="7" fontId="14" numFmtId="164" xfId="0" applyAlignment="1" applyBorder="1" applyFont="1" applyNumberFormat="1">
      <alignment horizontal="right" shrinkToFit="0" vertical="center" wrapText="1"/>
    </xf>
    <xf borderId="2" fillId="7" fontId="14" numFmtId="164" xfId="0" applyAlignment="1" applyBorder="1" applyFont="1" applyNumberFormat="1">
      <alignment horizontal="right" shrinkToFit="0" vertical="center" wrapText="1"/>
    </xf>
    <xf borderId="1" fillId="0" fontId="4" numFmtId="164" xfId="0" applyAlignment="1" applyBorder="1" applyFont="1" applyNumberFormat="1">
      <alignment horizontal="right" shrinkToFit="0" vertical="center" wrapText="1"/>
    </xf>
    <xf borderId="5" fillId="0" fontId="1" numFmtId="0" xfId="0" applyAlignment="1" applyBorder="1" applyFont="1">
      <alignment shrinkToFit="0" wrapText="1"/>
    </xf>
    <xf borderId="8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7" fillId="0" fontId="1" numFmtId="0" xfId="0" applyAlignment="1" applyBorder="1" applyFont="1">
      <alignment shrinkToFit="0" wrapText="1"/>
    </xf>
    <xf borderId="9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1" fillId="7" fontId="1" numFmtId="0" xfId="0" applyAlignment="1" applyBorder="1" applyFont="1">
      <alignment shrinkToFit="0" wrapText="1"/>
    </xf>
    <xf borderId="12" fillId="7" fontId="1" numFmtId="0" xfId="0" applyAlignment="1" applyBorder="1" applyFont="1">
      <alignment shrinkToFit="0" wrapText="1"/>
    </xf>
    <xf borderId="13" fillId="7" fontId="16" numFmtId="164" xfId="0" applyAlignment="1" applyBorder="1" applyFont="1" applyNumberFormat="1">
      <alignment horizontal="right" shrinkToFit="0" vertical="center" wrapText="1"/>
    </xf>
    <xf borderId="14" fillId="7" fontId="14" numFmtId="164" xfId="0" applyAlignment="1" applyBorder="1" applyFont="1" applyNumberFormat="1">
      <alignment horizontal="right" shrinkToFit="0" vertical="center" wrapText="1"/>
    </xf>
    <xf borderId="15" fillId="7" fontId="14" numFmtId="164" xfId="0" applyAlignment="1" applyBorder="1" applyFont="1" applyNumberFormat="1">
      <alignment horizontal="right" shrinkToFit="0" vertical="center" wrapText="1"/>
    </xf>
    <xf borderId="16" fillId="0" fontId="8" numFmtId="0" xfId="0" applyBorder="1" applyFont="1"/>
    <xf borderId="5" fillId="7" fontId="14" numFmtId="164" xfId="0" applyAlignment="1" applyBorder="1" applyFont="1" applyNumberFormat="1">
      <alignment horizontal="right" shrinkToFit="0" vertical="center" wrapText="1"/>
    </xf>
    <xf borderId="17" fillId="7" fontId="1" numFmtId="0" xfId="0" applyAlignment="1" applyBorder="1" applyFont="1">
      <alignment shrinkToFit="0" wrapText="1"/>
    </xf>
    <xf borderId="18" fillId="7" fontId="1" numFmtId="0" xfId="0" applyAlignment="1" applyBorder="1" applyFont="1">
      <alignment shrinkToFit="0" wrapText="1"/>
    </xf>
    <xf borderId="19" fillId="0" fontId="8" numFmtId="0" xfId="0" applyBorder="1" applyFont="1"/>
    <xf borderId="20" fillId="2" fontId="17" numFmtId="0" xfId="0" applyAlignment="1" applyBorder="1" applyFont="1">
      <alignment horizontal="center" readingOrder="0" shrinkToFit="0" vertical="bottom" wrapText="0"/>
    </xf>
    <xf borderId="20" fillId="0" fontId="8" numFmtId="0" xfId="0" applyBorder="1" applyFont="1"/>
    <xf borderId="0" fillId="4" fontId="18" numFmtId="9" xfId="0" applyAlignment="1" applyFont="1" applyNumberFormat="1">
      <alignment readingOrder="0" shrinkToFit="0" wrapText="1"/>
    </xf>
    <xf borderId="1" fillId="7" fontId="14" numFmtId="164" xfId="0" applyAlignment="1" applyBorder="1" applyFont="1" applyNumberFormat="1">
      <alignment horizontal="right" readingOrder="0" shrinkToFit="0" vertical="center" wrapText="1"/>
    </xf>
    <xf borderId="2" fillId="7" fontId="14" numFmtId="164" xfId="0" applyAlignment="1" applyBorder="1" applyFont="1" applyNumberFormat="1">
      <alignment horizontal="right" readingOrder="0" shrinkToFit="0" vertical="center" wrapText="1"/>
    </xf>
    <xf borderId="1" fillId="0" fontId="4" numFmtId="167" xfId="0" applyAlignment="1" applyBorder="1" applyFont="1" applyNumberFormat="1">
      <alignment horizontal="right" shrinkToFit="0" vertical="center" wrapText="1"/>
    </xf>
    <xf borderId="15" fillId="7" fontId="1" numFmtId="0" xfId="0" applyAlignment="1" applyBorder="1" applyFont="1">
      <alignment shrinkToFit="0" wrapText="1"/>
    </xf>
    <xf borderId="5" fillId="7" fontId="1" numFmtId="0" xfId="0" applyAlignment="1" applyBorder="1" applyFont="1">
      <alignment shrinkToFit="0" wrapText="1"/>
    </xf>
    <xf borderId="21" fillId="7" fontId="1" numFmtId="0" xfId="0" applyAlignment="1" applyBorder="1" applyFont="1">
      <alignment shrinkToFit="0" wrapText="1"/>
    </xf>
    <xf borderId="8" fillId="7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67625" cy="29432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86675" cy="29432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29"/>
    <col customWidth="1" min="3" max="3" width="42.71"/>
    <col customWidth="1" min="4" max="4" width="9.29"/>
    <col customWidth="1" min="5" max="5" width="8.29"/>
    <col customWidth="1" min="6" max="6" width="10.29"/>
    <col customWidth="1" min="7" max="8" width="12.43"/>
    <col customWidth="1" min="9" max="9" width="15.43"/>
    <col customWidth="1" min="10" max="10" width="22.71"/>
    <col customWidth="1" min="11" max="26" width="8.71"/>
  </cols>
  <sheetData>
    <row r="1" ht="231.75" customHeight="1">
      <c r="A1" s="1"/>
      <c r="I1" s="2" t="s">
        <v>0</v>
      </c>
      <c r="J1" s="3" t="s">
        <v>1</v>
      </c>
    </row>
    <row r="2" ht="43.5" customHeight="1">
      <c r="A2" s="1"/>
      <c r="B2" s="4" t="s">
        <v>2</v>
      </c>
      <c r="H2" s="1"/>
      <c r="I2" s="5">
        <v>0.0</v>
      </c>
      <c r="J2" s="6">
        <f>J161</f>
        <v>389877.18</v>
      </c>
    </row>
    <row r="3" ht="21.75" customHeight="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9" t="s">
        <v>12</v>
      </c>
    </row>
    <row r="4" ht="19.5" customHeight="1">
      <c r="A4" s="10" t="s">
        <v>13</v>
      </c>
      <c r="B4" s="11" t="s">
        <v>14</v>
      </c>
      <c r="C4" s="12"/>
      <c r="D4" s="12"/>
      <c r="E4" s="12"/>
      <c r="F4" s="12"/>
      <c r="G4" s="13"/>
      <c r="H4" s="14">
        <v>27623.86</v>
      </c>
      <c r="I4" s="15">
        <f t="shared" ref="I4:I161" si="1">$I$2</f>
        <v>0</v>
      </c>
      <c r="J4" s="16">
        <f t="shared" ref="J4:J161" si="2">H4-(H4*$I$2)</f>
        <v>27623.86</v>
      </c>
    </row>
    <row r="5">
      <c r="A5" s="17" t="s">
        <v>15</v>
      </c>
      <c r="B5" s="18" t="s">
        <v>16</v>
      </c>
      <c r="C5" s="17" t="s">
        <v>17</v>
      </c>
      <c r="D5" s="18" t="s">
        <v>18</v>
      </c>
      <c r="E5" s="18" t="s">
        <v>19</v>
      </c>
      <c r="F5" s="19">
        <v>2.0</v>
      </c>
      <c r="G5" s="20">
        <v>860.12</v>
      </c>
      <c r="H5" s="21">
        <v>1720.24</v>
      </c>
      <c r="I5" s="15">
        <f t="shared" si="1"/>
        <v>0</v>
      </c>
      <c r="J5" s="22">
        <f t="shared" si="2"/>
        <v>1720.24</v>
      </c>
    </row>
    <row r="6">
      <c r="A6" s="17" t="s">
        <v>20</v>
      </c>
      <c r="B6" s="18" t="s">
        <v>21</v>
      </c>
      <c r="C6" s="17" t="s">
        <v>22</v>
      </c>
      <c r="D6" s="18" t="s">
        <v>23</v>
      </c>
      <c r="E6" s="18" t="s">
        <v>24</v>
      </c>
      <c r="F6" s="19">
        <v>80.0</v>
      </c>
      <c r="G6" s="20">
        <v>35.09</v>
      </c>
      <c r="H6" s="21">
        <v>2807.2</v>
      </c>
      <c r="I6" s="15">
        <f t="shared" si="1"/>
        <v>0</v>
      </c>
      <c r="J6" s="22">
        <f t="shared" si="2"/>
        <v>2807.2</v>
      </c>
    </row>
    <row r="7">
      <c r="A7" s="17" t="s">
        <v>25</v>
      </c>
      <c r="B7" s="18" t="s">
        <v>26</v>
      </c>
      <c r="C7" s="17" t="s">
        <v>27</v>
      </c>
      <c r="D7" s="18" t="s">
        <v>28</v>
      </c>
      <c r="E7" s="18" t="s">
        <v>29</v>
      </c>
      <c r="F7" s="19">
        <v>6.0</v>
      </c>
      <c r="G7" s="20">
        <v>1451.1</v>
      </c>
      <c r="H7" s="21">
        <v>8706.6</v>
      </c>
      <c r="I7" s="15">
        <f t="shared" si="1"/>
        <v>0</v>
      </c>
      <c r="J7" s="22">
        <f t="shared" si="2"/>
        <v>8706.6</v>
      </c>
    </row>
    <row r="8">
      <c r="A8" s="17" t="s">
        <v>30</v>
      </c>
      <c r="B8" s="18" t="s">
        <v>31</v>
      </c>
      <c r="C8" s="17" t="s">
        <v>32</v>
      </c>
      <c r="D8" s="18" t="s">
        <v>33</v>
      </c>
      <c r="E8" s="18" t="s">
        <v>34</v>
      </c>
      <c r="F8" s="19">
        <v>6.0</v>
      </c>
      <c r="G8" s="20">
        <v>1142.17</v>
      </c>
      <c r="H8" s="21">
        <v>6853.02</v>
      </c>
      <c r="I8" s="15">
        <f t="shared" si="1"/>
        <v>0</v>
      </c>
      <c r="J8" s="22">
        <f t="shared" si="2"/>
        <v>6853.02</v>
      </c>
    </row>
    <row r="9">
      <c r="A9" s="17" t="s">
        <v>35</v>
      </c>
      <c r="B9" s="18" t="s">
        <v>36</v>
      </c>
      <c r="C9" s="17" t="s">
        <v>37</v>
      </c>
      <c r="D9" s="18" t="s">
        <v>38</v>
      </c>
      <c r="E9" s="18" t="s">
        <v>39</v>
      </c>
      <c r="F9" s="19">
        <v>80.0</v>
      </c>
      <c r="G9" s="20">
        <v>94.21</v>
      </c>
      <c r="H9" s="21">
        <v>7536.8</v>
      </c>
      <c r="I9" s="15">
        <f t="shared" si="1"/>
        <v>0</v>
      </c>
      <c r="J9" s="22">
        <f t="shared" si="2"/>
        <v>7536.8</v>
      </c>
    </row>
    <row r="10" ht="19.5" customHeight="1">
      <c r="A10" s="10" t="s">
        <v>40</v>
      </c>
      <c r="B10" s="11" t="s">
        <v>41</v>
      </c>
      <c r="C10" s="12"/>
      <c r="D10" s="12"/>
      <c r="E10" s="12"/>
      <c r="F10" s="12"/>
      <c r="G10" s="13"/>
      <c r="H10" s="14">
        <v>15543.95</v>
      </c>
      <c r="I10" s="15">
        <f t="shared" si="1"/>
        <v>0</v>
      </c>
      <c r="J10" s="16">
        <f t="shared" si="2"/>
        <v>15543.95</v>
      </c>
    </row>
    <row r="11">
      <c r="A11" s="17" t="s">
        <v>42</v>
      </c>
      <c r="B11" s="18" t="s">
        <v>43</v>
      </c>
      <c r="C11" s="17" t="s">
        <v>44</v>
      </c>
      <c r="D11" s="18" t="s">
        <v>45</v>
      </c>
      <c r="E11" s="18" t="s">
        <v>46</v>
      </c>
      <c r="F11" s="19">
        <v>215.49</v>
      </c>
      <c r="G11" s="20">
        <v>11.07</v>
      </c>
      <c r="H11" s="21">
        <v>2385.47</v>
      </c>
      <c r="I11" s="15">
        <f t="shared" si="1"/>
        <v>0</v>
      </c>
      <c r="J11" s="22">
        <f t="shared" si="2"/>
        <v>2385.47</v>
      </c>
    </row>
    <row r="12">
      <c r="A12" s="17" t="s">
        <v>47</v>
      </c>
      <c r="B12" s="18" t="s">
        <v>48</v>
      </c>
      <c r="C12" s="17" t="s">
        <v>49</v>
      </c>
      <c r="D12" s="18" t="s">
        <v>50</v>
      </c>
      <c r="E12" s="18" t="s">
        <v>51</v>
      </c>
      <c r="F12" s="19">
        <v>215.49</v>
      </c>
      <c r="G12" s="20">
        <v>37.54</v>
      </c>
      <c r="H12" s="21">
        <v>8089.49</v>
      </c>
      <c r="I12" s="15">
        <f t="shared" si="1"/>
        <v>0</v>
      </c>
      <c r="J12" s="22">
        <f t="shared" si="2"/>
        <v>8089.49</v>
      </c>
    </row>
    <row r="13">
      <c r="A13" s="17" t="s">
        <v>52</v>
      </c>
      <c r="B13" s="18" t="s">
        <v>53</v>
      </c>
      <c r="C13" s="17" t="s">
        <v>54</v>
      </c>
      <c r="D13" s="18" t="s">
        <v>55</v>
      </c>
      <c r="E13" s="18" t="s">
        <v>56</v>
      </c>
      <c r="F13" s="19">
        <v>108.87</v>
      </c>
      <c r="G13" s="20">
        <v>9.02</v>
      </c>
      <c r="H13" s="21">
        <v>982.01</v>
      </c>
      <c r="I13" s="15">
        <f t="shared" si="1"/>
        <v>0</v>
      </c>
      <c r="J13" s="22">
        <f t="shared" si="2"/>
        <v>982.01</v>
      </c>
    </row>
    <row r="14">
      <c r="A14" s="17" t="s">
        <v>57</v>
      </c>
      <c r="B14" s="18" t="s">
        <v>58</v>
      </c>
      <c r="C14" s="17" t="s">
        <v>59</v>
      </c>
      <c r="D14" s="18" t="s">
        <v>60</v>
      </c>
      <c r="E14" s="18" t="s">
        <v>61</v>
      </c>
      <c r="F14" s="19">
        <v>108.87</v>
      </c>
      <c r="G14" s="20">
        <v>37.54</v>
      </c>
      <c r="H14" s="21">
        <v>4086.98</v>
      </c>
      <c r="I14" s="15">
        <f t="shared" si="1"/>
        <v>0</v>
      </c>
      <c r="J14" s="22">
        <f t="shared" si="2"/>
        <v>4086.98</v>
      </c>
    </row>
    <row r="15" ht="19.5" customHeight="1">
      <c r="A15" s="10" t="s">
        <v>62</v>
      </c>
      <c r="B15" s="11" t="s">
        <v>63</v>
      </c>
      <c r="C15" s="12"/>
      <c r="D15" s="12"/>
      <c r="E15" s="12"/>
      <c r="F15" s="12"/>
      <c r="G15" s="13"/>
      <c r="H15" s="14">
        <v>11165.35</v>
      </c>
      <c r="I15" s="15">
        <f t="shared" si="1"/>
        <v>0</v>
      </c>
      <c r="J15" s="16">
        <f t="shared" si="2"/>
        <v>11165.35</v>
      </c>
    </row>
    <row r="16">
      <c r="A16" s="17" t="s">
        <v>64</v>
      </c>
      <c r="B16" s="18" t="s">
        <v>65</v>
      </c>
      <c r="C16" s="17" t="s">
        <v>66</v>
      </c>
      <c r="D16" s="18" t="s">
        <v>67</v>
      </c>
      <c r="E16" s="18" t="s">
        <v>68</v>
      </c>
      <c r="F16" s="19">
        <v>85.41</v>
      </c>
      <c r="G16" s="20">
        <v>62.8</v>
      </c>
      <c r="H16" s="21">
        <v>5363.75</v>
      </c>
      <c r="I16" s="15">
        <f t="shared" si="1"/>
        <v>0</v>
      </c>
      <c r="J16" s="22">
        <f t="shared" si="2"/>
        <v>5363.75</v>
      </c>
    </row>
    <row r="17">
      <c r="A17" s="17" t="s">
        <v>69</v>
      </c>
      <c r="B17" s="18" t="s">
        <v>70</v>
      </c>
      <c r="C17" s="17" t="s">
        <v>71</v>
      </c>
      <c r="D17" s="18" t="s">
        <v>72</v>
      </c>
      <c r="E17" s="18" t="s">
        <v>73</v>
      </c>
      <c r="F17" s="19">
        <v>85.41</v>
      </c>
      <c r="G17" s="20">
        <v>47.91</v>
      </c>
      <c r="H17" s="21">
        <v>4091.99</v>
      </c>
      <c r="I17" s="15">
        <f t="shared" si="1"/>
        <v>0</v>
      </c>
      <c r="J17" s="22">
        <f t="shared" si="2"/>
        <v>4091.99</v>
      </c>
    </row>
    <row r="18">
      <c r="A18" s="17" t="s">
        <v>74</v>
      </c>
      <c r="B18" s="18" t="s">
        <v>75</v>
      </c>
      <c r="C18" s="17" t="s">
        <v>76</v>
      </c>
      <c r="D18" s="18" t="s">
        <v>77</v>
      </c>
      <c r="E18" s="18" t="s">
        <v>78</v>
      </c>
      <c r="F18" s="19">
        <v>11.56</v>
      </c>
      <c r="G18" s="20">
        <v>147.89</v>
      </c>
      <c r="H18" s="21">
        <v>1709.61</v>
      </c>
      <c r="I18" s="15">
        <f t="shared" si="1"/>
        <v>0</v>
      </c>
      <c r="J18" s="22">
        <f t="shared" si="2"/>
        <v>1709.61</v>
      </c>
    </row>
    <row r="19" ht="19.5" customHeight="1">
      <c r="A19" s="10" t="s">
        <v>79</v>
      </c>
      <c r="B19" s="11" t="s">
        <v>80</v>
      </c>
      <c r="C19" s="12"/>
      <c r="D19" s="12"/>
      <c r="E19" s="12"/>
      <c r="F19" s="12"/>
      <c r="G19" s="13"/>
      <c r="H19" s="14">
        <v>21534.59</v>
      </c>
      <c r="I19" s="15">
        <f t="shared" si="1"/>
        <v>0</v>
      </c>
      <c r="J19" s="16">
        <f t="shared" si="2"/>
        <v>21534.59</v>
      </c>
    </row>
    <row r="20">
      <c r="A20" s="17" t="s">
        <v>81</v>
      </c>
      <c r="B20" s="18" t="s">
        <v>82</v>
      </c>
      <c r="C20" s="17" t="s">
        <v>83</v>
      </c>
      <c r="D20" s="18" t="s">
        <v>84</v>
      </c>
      <c r="E20" s="18" t="s">
        <v>85</v>
      </c>
      <c r="F20" s="19">
        <v>20.88</v>
      </c>
      <c r="G20" s="20">
        <v>1031.35</v>
      </c>
      <c r="H20" s="21">
        <v>21534.59</v>
      </c>
      <c r="I20" s="15">
        <f t="shared" si="1"/>
        <v>0</v>
      </c>
      <c r="J20" s="22">
        <f t="shared" si="2"/>
        <v>21534.59</v>
      </c>
    </row>
    <row r="21" ht="19.5" customHeight="1">
      <c r="A21" s="10" t="s">
        <v>86</v>
      </c>
      <c r="B21" s="11" t="s">
        <v>87</v>
      </c>
      <c r="C21" s="12"/>
      <c r="D21" s="12"/>
      <c r="E21" s="12"/>
      <c r="F21" s="12"/>
      <c r="G21" s="13"/>
      <c r="H21" s="14">
        <v>11908.13</v>
      </c>
      <c r="I21" s="15">
        <f t="shared" si="1"/>
        <v>0</v>
      </c>
      <c r="J21" s="16">
        <f t="shared" si="2"/>
        <v>11908.13</v>
      </c>
    </row>
    <row r="22" ht="15.75" customHeight="1">
      <c r="A22" s="17" t="s">
        <v>88</v>
      </c>
      <c r="B22" s="18" t="s">
        <v>89</v>
      </c>
      <c r="C22" s="17" t="s">
        <v>90</v>
      </c>
      <c r="D22" s="18" t="s">
        <v>91</v>
      </c>
      <c r="E22" s="18" t="s">
        <v>92</v>
      </c>
      <c r="F22" s="19">
        <v>3.0</v>
      </c>
      <c r="G22" s="20">
        <v>1530.45</v>
      </c>
      <c r="H22" s="21">
        <v>4591.35</v>
      </c>
      <c r="I22" s="15">
        <f t="shared" si="1"/>
        <v>0</v>
      </c>
      <c r="J22" s="22">
        <f t="shared" si="2"/>
        <v>4591.35</v>
      </c>
    </row>
    <row r="23" ht="15.75" customHeight="1">
      <c r="A23" s="17" t="s">
        <v>93</v>
      </c>
      <c r="B23" s="18" t="s">
        <v>94</v>
      </c>
      <c r="C23" s="17" t="s">
        <v>95</v>
      </c>
      <c r="D23" s="18" t="s">
        <v>96</v>
      </c>
      <c r="E23" s="18" t="s">
        <v>97</v>
      </c>
      <c r="F23" s="19">
        <v>1.0</v>
      </c>
      <c r="G23" s="20">
        <v>1879.07</v>
      </c>
      <c r="H23" s="21">
        <v>1879.07</v>
      </c>
      <c r="I23" s="15">
        <f t="shared" si="1"/>
        <v>0</v>
      </c>
      <c r="J23" s="22">
        <f t="shared" si="2"/>
        <v>1879.07</v>
      </c>
    </row>
    <row r="24" ht="15.75" customHeight="1">
      <c r="A24" s="17" t="s">
        <v>98</v>
      </c>
      <c r="B24" s="18" t="s">
        <v>99</v>
      </c>
      <c r="C24" s="17" t="s">
        <v>100</v>
      </c>
      <c r="D24" s="18" t="s">
        <v>101</v>
      </c>
      <c r="E24" s="18" t="s">
        <v>102</v>
      </c>
      <c r="F24" s="19">
        <v>52.49</v>
      </c>
      <c r="G24" s="20">
        <v>44.87</v>
      </c>
      <c r="H24" s="21">
        <v>2355.23</v>
      </c>
      <c r="I24" s="15">
        <f t="shared" si="1"/>
        <v>0</v>
      </c>
      <c r="J24" s="22">
        <f t="shared" si="2"/>
        <v>2355.23</v>
      </c>
    </row>
    <row r="25" ht="15.75" customHeight="1">
      <c r="A25" s="17" t="s">
        <v>103</v>
      </c>
      <c r="B25" s="18" t="s">
        <v>104</v>
      </c>
      <c r="C25" s="17" t="s">
        <v>105</v>
      </c>
      <c r="D25" s="18" t="s">
        <v>106</v>
      </c>
      <c r="E25" s="18" t="s">
        <v>107</v>
      </c>
      <c r="F25" s="19">
        <v>1.0</v>
      </c>
      <c r="G25" s="20">
        <v>437.14</v>
      </c>
      <c r="H25" s="21">
        <v>437.14</v>
      </c>
      <c r="I25" s="15">
        <f t="shared" si="1"/>
        <v>0</v>
      </c>
      <c r="J25" s="22">
        <f t="shared" si="2"/>
        <v>437.14</v>
      </c>
    </row>
    <row r="26" ht="15.75" customHeight="1">
      <c r="A26" s="17" t="s">
        <v>108</v>
      </c>
      <c r="B26" s="18" t="s">
        <v>109</v>
      </c>
      <c r="C26" s="17" t="s">
        <v>110</v>
      </c>
      <c r="D26" s="18" t="s">
        <v>111</v>
      </c>
      <c r="E26" s="18" t="s">
        <v>112</v>
      </c>
      <c r="F26" s="19">
        <v>1.0</v>
      </c>
      <c r="G26" s="20">
        <v>2645.34</v>
      </c>
      <c r="H26" s="21">
        <v>2645.34</v>
      </c>
      <c r="I26" s="15">
        <f t="shared" si="1"/>
        <v>0</v>
      </c>
      <c r="J26" s="22">
        <f t="shared" si="2"/>
        <v>2645.34</v>
      </c>
    </row>
    <row r="27" ht="19.5" customHeight="1">
      <c r="A27" s="10" t="s">
        <v>113</v>
      </c>
      <c r="B27" s="11" t="s">
        <v>114</v>
      </c>
      <c r="C27" s="12"/>
      <c r="D27" s="12"/>
      <c r="E27" s="12"/>
      <c r="F27" s="12"/>
      <c r="G27" s="13"/>
      <c r="H27" s="14">
        <v>10646.28</v>
      </c>
      <c r="I27" s="15">
        <f t="shared" si="1"/>
        <v>0</v>
      </c>
      <c r="J27" s="16">
        <f t="shared" si="2"/>
        <v>10646.28</v>
      </c>
    </row>
    <row r="28" ht="19.5" customHeight="1">
      <c r="A28" s="10" t="s">
        <v>115</v>
      </c>
      <c r="B28" s="11" t="s">
        <v>116</v>
      </c>
      <c r="C28" s="12"/>
      <c r="D28" s="12"/>
      <c r="E28" s="12"/>
      <c r="F28" s="12"/>
      <c r="G28" s="13"/>
      <c r="H28" s="14">
        <v>5949.75</v>
      </c>
      <c r="I28" s="15">
        <f t="shared" si="1"/>
        <v>0</v>
      </c>
      <c r="J28" s="16">
        <f t="shared" si="2"/>
        <v>5949.75</v>
      </c>
    </row>
    <row r="29" ht="15.75" customHeight="1">
      <c r="A29" s="17" t="s">
        <v>117</v>
      </c>
      <c r="B29" s="18" t="s">
        <v>118</v>
      </c>
      <c r="C29" s="17" t="s">
        <v>119</v>
      </c>
      <c r="D29" s="18" t="s">
        <v>120</v>
      </c>
      <c r="E29" s="18" t="s">
        <v>121</v>
      </c>
      <c r="F29" s="19">
        <v>108.87</v>
      </c>
      <c r="G29" s="20">
        <v>4.87</v>
      </c>
      <c r="H29" s="21">
        <v>530.2</v>
      </c>
      <c r="I29" s="15">
        <f t="shared" si="1"/>
        <v>0</v>
      </c>
      <c r="J29" s="22">
        <f t="shared" si="2"/>
        <v>530.2</v>
      </c>
    </row>
    <row r="30" ht="15.75" customHeight="1">
      <c r="A30" s="17" t="s">
        <v>122</v>
      </c>
      <c r="B30" s="18" t="s">
        <v>123</v>
      </c>
      <c r="C30" s="17" t="s">
        <v>124</v>
      </c>
      <c r="D30" s="18" t="s">
        <v>125</v>
      </c>
      <c r="E30" s="18" t="s">
        <v>126</v>
      </c>
      <c r="F30" s="19">
        <v>108.87</v>
      </c>
      <c r="G30" s="20">
        <v>29.1</v>
      </c>
      <c r="H30" s="21">
        <v>3168.12</v>
      </c>
      <c r="I30" s="15">
        <f t="shared" si="1"/>
        <v>0</v>
      </c>
      <c r="J30" s="22">
        <f t="shared" si="2"/>
        <v>3168.12</v>
      </c>
    </row>
    <row r="31" ht="15.75" customHeight="1">
      <c r="A31" s="17" t="s">
        <v>127</v>
      </c>
      <c r="B31" s="18" t="s">
        <v>128</v>
      </c>
      <c r="C31" s="17" t="s">
        <v>129</v>
      </c>
      <c r="D31" s="18" t="s">
        <v>130</v>
      </c>
      <c r="E31" s="18" t="s">
        <v>131</v>
      </c>
      <c r="F31" s="19">
        <v>108.87</v>
      </c>
      <c r="G31" s="20">
        <v>20.68</v>
      </c>
      <c r="H31" s="21">
        <v>2251.43</v>
      </c>
      <c r="I31" s="15">
        <f t="shared" si="1"/>
        <v>0</v>
      </c>
      <c r="J31" s="22">
        <f t="shared" si="2"/>
        <v>2251.43</v>
      </c>
    </row>
    <row r="32" ht="19.5" customHeight="1">
      <c r="A32" s="10" t="s">
        <v>132</v>
      </c>
      <c r="B32" s="11" t="s">
        <v>133</v>
      </c>
      <c r="C32" s="12"/>
      <c r="D32" s="12"/>
      <c r="E32" s="12"/>
      <c r="F32" s="12"/>
      <c r="G32" s="13"/>
      <c r="H32" s="14">
        <v>4272.3</v>
      </c>
      <c r="I32" s="15">
        <f t="shared" si="1"/>
        <v>0</v>
      </c>
      <c r="J32" s="16">
        <f t="shared" si="2"/>
        <v>4272.3</v>
      </c>
    </row>
    <row r="33" ht="15.75" customHeight="1">
      <c r="A33" s="17" t="s">
        <v>134</v>
      </c>
      <c r="B33" s="18" t="s">
        <v>135</v>
      </c>
      <c r="C33" s="17" t="s">
        <v>136</v>
      </c>
      <c r="D33" s="18" t="s">
        <v>137</v>
      </c>
      <c r="E33" s="18" t="s">
        <v>138</v>
      </c>
      <c r="F33" s="19">
        <v>164.13</v>
      </c>
      <c r="G33" s="20">
        <v>4.87</v>
      </c>
      <c r="H33" s="21">
        <v>799.31</v>
      </c>
      <c r="I33" s="15">
        <f t="shared" si="1"/>
        <v>0</v>
      </c>
      <c r="J33" s="22">
        <f t="shared" si="2"/>
        <v>799.31</v>
      </c>
    </row>
    <row r="34" ht="15.75" customHeight="1">
      <c r="A34" s="17" t="s">
        <v>139</v>
      </c>
      <c r="B34" s="18" t="s">
        <v>140</v>
      </c>
      <c r="C34" s="17" t="s">
        <v>141</v>
      </c>
      <c r="D34" s="18" t="s">
        <v>142</v>
      </c>
      <c r="E34" s="18" t="s">
        <v>143</v>
      </c>
      <c r="F34" s="19">
        <v>164.13</v>
      </c>
      <c r="G34" s="20">
        <v>21.16</v>
      </c>
      <c r="H34" s="21">
        <v>3472.99</v>
      </c>
      <c r="I34" s="15">
        <f t="shared" si="1"/>
        <v>0</v>
      </c>
      <c r="J34" s="22">
        <f t="shared" si="2"/>
        <v>3472.99</v>
      </c>
    </row>
    <row r="35" ht="19.5" customHeight="1">
      <c r="A35" s="10" t="s">
        <v>144</v>
      </c>
      <c r="B35" s="11" t="s">
        <v>145</v>
      </c>
      <c r="C35" s="12"/>
      <c r="D35" s="12"/>
      <c r="E35" s="12"/>
      <c r="F35" s="12"/>
      <c r="G35" s="13"/>
      <c r="H35" s="14">
        <v>424.23</v>
      </c>
      <c r="I35" s="15">
        <f t="shared" si="1"/>
        <v>0</v>
      </c>
      <c r="J35" s="16">
        <f t="shared" si="2"/>
        <v>424.23</v>
      </c>
    </row>
    <row r="36" ht="15.75" customHeight="1">
      <c r="A36" s="17" t="s">
        <v>146</v>
      </c>
      <c r="B36" s="18" t="s">
        <v>147</v>
      </c>
      <c r="C36" s="17" t="s">
        <v>148</v>
      </c>
      <c r="D36" s="18" t="s">
        <v>149</v>
      </c>
      <c r="E36" s="18" t="s">
        <v>150</v>
      </c>
      <c r="F36" s="19">
        <v>24.78</v>
      </c>
      <c r="G36" s="20">
        <v>17.12</v>
      </c>
      <c r="H36" s="21">
        <v>424.23</v>
      </c>
      <c r="I36" s="15">
        <f t="shared" si="1"/>
        <v>0</v>
      </c>
      <c r="J36" s="22">
        <f t="shared" si="2"/>
        <v>424.23</v>
      </c>
    </row>
    <row r="37" ht="19.5" customHeight="1">
      <c r="A37" s="10" t="s">
        <v>151</v>
      </c>
      <c r="B37" s="11" t="s">
        <v>152</v>
      </c>
      <c r="C37" s="12"/>
      <c r="D37" s="12"/>
      <c r="E37" s="12"/>
      <c r="F37" s="12"/>
      <c r="G37" s="13"/>
      <c r="H37" s="14">
        <v>58049.75</v>
      </c>
      <c r="I37" s="15">
        <f t="shared" si="1"/>
        <v>0</v>
      </c>
      <c r="J37" s="16">
        <f t="shared" si="2"/>
        <v>58049.75</v>
      </c>
    </row>
    <row r="38" ht="15.75" customHeight="1">
      <c r="A38" s="17" t="s">
        <v>153</v>
      </c>
      <c r="B38" s="18" t="s">
        <v>154</v>
      </c>
      <c r="C38" s="17" t="s">
        <v>155</v>
      </c>
      <c r="D38" s="18" t="s">
        <v>156</v>
      </c>
      <c r="E38" s="18" t="s">
        <v>157</v>
      </c>
      <c r="F38" s="19">
        <v>1250.0</v>
      </c>
      <c r="G38" s="20">
        <v>5.25</v>
      </c>
      <c r="H38" s="21">
        <v>6562.5</v>
      </c>
      <c r="I38" s="15">
        <f t="shared" si="1"/>
        <v>0</v>
      </c>
      <c r="J38" s="22">
        <f t="shared" si="2"/>
        <v>6562.5</v>
      </c>
    </row>
    <row r="39" ht="15.75" customHeight="1">
      <c r="A39" s="17" t="s">
        <v>158</v>
      </c>
      <c r="B39" s="18" t="s">
        <v>159</v>
      </c>
      <c r="C39" s="17" t="s">
        <v>160</v>
      </c>
      <c r="D39" s="18" t="s">
        <v>161</v>
      </c>
      <c r="E39" s="18" t="s">
        <v>162</v>
      </c>
      <c r="F39" s="19">
        <v>100.0</v>
      </c>
      <c r="G39" s="20">
        <v>7.33</v>
      </c>
      <c r="H39" s="21">
        <v>733.0</v>
      </c>
      <c r="I39" s="15">
        <f t="shared" si="1"/>
        <v>0</v>
      </c>
      <c r="J39" s="22">
        <f t="shared" si="2"/>
        <v>733</v>
      </c>
    </row>
    <row r="40" ht="15.75" customHeight="1">
      <c r="A40" s="17" t="s">
        <v>163</v>
      </c>
      <c r="B40" s="18" t="s">
        <v>164</v>
      </c>
      <c r="C40" s="17" t="s">
        <v>165</v>
      </c>
      <c r="D40" s="18" t="s">
        <v>166</v>
      </c>
      <c r="E40" s="18" t="s">
        <v>167</v>
      </c>
      <c r="F40" s="19">
        <v>90.0</v>
      </c>
      <c r="G40" s="20">
        <v>9.63</v>
      </c>
      <c r="H40" s="21">
        <v>866.7</v>
      </c>
      <c r="I40" s="15">
        <f t="shared" si="1"/>
        <v>0</v>
      </c>
      <c r="J40" s="22">
        <f t="shared" si="2"/>
        <v>866.7</v>
      </c>
    </row>
    <row r="41" ht="15.75" customHeight="1">
      <c r="A41" s="17" t="s">
        <v>168</v>
      </c>
      <c r="B41" s="18" t="s">
        <v>169</v>
      </c>
      <c r="C41" s="17" t="s">
        <v>170</v>
      </c>
      <c r="D41" s="18" t="s">
        <v>171</v>
      </c>
      <c r="E41" s="18" t="s">
        <v>172</v>
      </c>
      <c r="F41" s="19">
        <v>102.0</v>
      </c>
      <c r="G41" s="20">
        <v>22.49</v>
      </c>
      <c r="H41" s="21">
        <v>2293.98</v>
      </c>
      <c r="I41" s="15">
        <f t="shared" si="1"/>
        <v>0</v>
      </c>
      <c r="J41" s="22">
        <f t="shared" si="2"/>
        <v>2293.98</v>
      </c>
    </row>
    <row r="42" ht="15.75" customHeight="1">
      <c r="A42" s="17" t="s">
        <v>173</v>
      </c>
      <c r="B42" s="18" t="s">
        <v>174</v>
      </c>
      <c r="C42" s="17" t="s">
        <v>175</v>
      </c>
      <c r="D42" s="18" t="s">
        <v>176</v>
      </c>
      <c r="E42" s="18" t="s">
        <v>177</v>
      </c>
      <c r="F42" s="19">
        <v>10.0</v>
      </c>
      <c r="G42" s="20">
        <v>37.25</v>
      </c>
      <c r="H42" s="21">
        <v>372.5</v>
      </c>
      <c r="I42" s="15">
        <f t="shared" si="1"/>
        <v>0</v>
      </c>
      <c r="J42" s="22">
        <f t="shared" si="2"/>
        <v>372.5</v>
      </c>
    </row>
    <row r="43" ht="15.75" customHeight="1">
      <c r="A43" s="17" t="s">
        <v>178</v>
      </c>
      <c r="B43" s="18" t="s">
        <v>179</v>
      </c>
      <c r="C43" s="17" t="s">
        <v>180</v>
      </c>
      <c r="D43" s="18" t="s">
        <v>181</v>
      </c>
      <c r="E43" s="18" t="s">
        <v>182</v>
      </c>
      <c r="F43" s="19">
        <v>6.0</v>
      </c>
      <c r="G43" s="20">
        <v>697.57</v>
      </c>
      <c r="H43" s="21">
        <v>4185.42</v>
      </c>
      <c r="I43" s="15">
        <f t="shared" si="1"/>
        <v>0</v>
      </c>
      <c r="J43" s="22">
        <f t="shared" si="2"/>
        <v>4185.42</v>
      </c>
    </row>
    <row r="44" ht="15.75" customHeight="1">
      <c r="A44" s="17" t="s">
        <v>183</v>
      </c>
      <c r="B44" s="18" t="s">
        <v>184</v>
      </c>
      <c r="C44" s="17" t="s">
        <v>185</v>
      </c>
      <c r="D44" s="18" t="s">
        <v>186</v>
      </c>
      <c r="E44" s="18" t="s">
        <v>187</v>
      </c>
      <c r="F44" s="19">
        <v>1.0</v>
      </c>
      <c r="G44" s="20">
        <v>1446.95</v>
      </c>
      <c r="H44" s="21">
        <v>1446.95</v>
      </c>
      <c r="I44" s="15">
        <f t="shared" si="1"/>
        <v>0</v>
      </c>
      <c r="J44" s="22">
        <f t="shared" si="2"/>
        <v>1446.95</v>
      </c>
    </row>
    <row r="45" ht="15.75" customHeight="1">
      <c r="A45" s="17" t="s">
        <v>188</v>
      </c>
      <c r="B45" s="18" t="s">
        <v>189</v>
      </c>
      <c r="C45" s="17" t="s">
        <v>190</v>
      </c>
      <c r="D45" s="18" t="s">
        <v>191</v>
      </c>
      <c r="E45" s="18" t="s">
        <v>192</v>
      </c>
      <c r="F45" s="19">
        <v>6.0</v>
      </c>
      <c r="G45" s="20">
        <v>44.94</v>
      </c>
      <c r="H45" s="21">
        <v>269.64</v>
      </c>
      <c r="I45" s="15">
        <f t="shared" si="1"/>
        <v>0</v>
      </c>
      <c r="J45" s="22">
        <f t="shared" si="2"/>
        <v>269.64</v>
      </c>
    </row>
    <row r="46" ht="15.75" customHeight="1">
      <c r="A46" s="17" t="s">
        <v>193</v>
      </c>
      <c r="B46" s="18" t="s">
        <v>194</v>
      </c>
      <c r="C46" s="17" t="s">
        <v>195</v>
      </c>
      <c r="D46" s="18" t="s">
        <v>196</v>
      </c>
      <c r="E46" s="18" t="s">
        <v>197</v>
      </c>
      <c r="F46" s="19">
        <v>16.0</v>
      </c>
      <c r="G46" s="20">
        <v>14.28</v>
      </c>
      <c r="H46" s="21">
        <v>228.48</v>
      </c>
      <c r="I46" s="15">
        <f t="shared" si="1"/>
        <v>0</v>
      </c>
      <c r="J46" s="22">
        <f t="shared" si="2"/>
        <v>228.48</v>
      </c>
    </row>
    <row r="47" ht="15.75" customHeight="1">
      <c r="A47" s="17" t="s">
        <v>198</v>
      </c>
      <c r="B47" s="18" t="s">
        <v>199</v>
      </c>
      <c r="C47" s="17" t="s">
        <v>200</v>
      </c>
      <c r="D47" s="18" t="s">
        <v>201</v>
      </c>
      <c r="E47" s="18" t="s">
        <v>202</v>
      </c>
      <c r="F47" s="19">
        <v>2.0</v>
      </c>
      <c r="G47" s="20">
        <v>14.28</v>
      </c>
      <c r="H47" s="21">
        <v>28.56</v>
      </c>
      <c r="I47" s="15">
        <f t="shared" si="1"/>
        <v>0</v>
      </c>
      <c r="J47" s="22">
        <f t="shared" si="2"/>
        <v>28.56</v>
      </c>
    </row>
    <row r="48" ht="15.75" customHeight="1">
      <c r="A48" s="17" t="s">
        <v>203</v>
      </c>
      <c r="B48" s="18" t="s">
        <v>204</v>
      </c>
      <c r="C48" s="17" t="s">
        <v>205</v>
      </c>
      <c r="D48" s="18" t="s">
        <v>206</v>
      </c>
      <c r="E48" s="18" t="s">
        <v>207</v>
      </c>
      <c r="F48" s="19">
        <v>1.0</v>
      </c>
      <c r="G48" s="20">
        <v>15.54</v>
      </c>
      <c r="H48" s="21">
        <v>15.54</v>
      </c>
      <c r="I48" s="15">
        <f t="shared" si="1"/>
        <v>0</v>
      </c>
      <c r="J48" s="22">
        <f t="shared" si="2"/>
        <v>15.54</v>
      </c>
    </row>
    <row r="49" ht="15.75" customHeight="1">
      <c r="A49" s="17" t="s">
        <v>208</v>
      </c>
      <c r="B49" s="18" t="s">
        <v>209</v>
      </c>
      <c r="C49" s="17" t="s">
        <v>210</v>
      </c>
      <c r="D49" s="18" t="s">
        <v>211</v>
      </c>
      <c r="E49" s="18" t="s">
        <v>212</v>
      </c>
      <c r="F49" s="19">
        <v>1.0</v>
      </c>
      <c r="G49" s="20">
        <v>16.78</v>
      </c>
      <c r="H49" s="21">
        <v>16.78</v>
      </c>
      <c r="I49" s="15">
        <f t="shared" si="1"/>
        <v>0</v>
      </c>
      <c r="J49" s="22">
        <f t="shared" si="2"/>
        <v>16.78</v>
      </c>
    </row>
    <row r="50" ht="15.75" customHeight="1">
      <c r="A50" s="17" t="s">
        <v>213</v>
      </c>
      <c r="B50" s="18" t="s">
        <v>214</v>
      </c>
      <c r="C50" s="17" t="s">
        <v>215</v>
      </c>
      <c r="D50" s="18" t="s">
        <v>216</v>
      </c>
      <c r="E50" s="18" t="s">
        <v>217</v>
      </c>
      <c r="F50" s="19">
        <v>2.0</v>
      </c>
      <c r="G50" s="20">
        <v>30.83</v>
      </c>
      <c r="H50" s="21">
        <v>61.66</v>
      </c>
      <c r="I50" s="15">
        <f t="shared" si="1"/>
        <v>0</v>
      </c>
      <c r="J50" s="22">
        <f t="shared" si="2"/>
        <v>61.66</v>
      </c>
    </row>
    <row r="51" ht="15.75" customHeight="1">
      <c r="A51" s="17" t="s">
        <v>218</v>
      </c>
      <c r="B51" s="18" t="s">
        <v>219</v>
      </c>
      <c r="C51" s="17" t="s">
        <v>220</v>
      </c>
      <c r="D51" s="18" t="s">
        <v>221</v>
      </c>
      <c r="E51" s="18" t="s">
        <v>222</v>
      </c>
      <c r="F51" s="19">
        <v>2.0</v>
      </c>
      <c r="G51" s="20">
        <v>138.66</v>
      </c>
      <c r="H51" s="21">
        <v>277.32</v>
      </c>
      <c r="I51" s="15">
        <f t="shared" si="1"/>
        <v>0</v>
      </c>
      <c r="J51" s="22">
        <f t="shared" si="2"/>
        <v>277.32</v>
      </c>
    </row>
    <row r="52" ht="15.75" customHeight="1">
      <c r="A52" s="17" t="s">
        <v>223</v>
      </c>
      <c r="B52" s="18" t="s">
        <v>224</v>
      </c>
      <c r="C52" s="17" t="s">
        <v>225</v>
      </c>
      <c r="D52" s="18" t="s">
        <v>226</v>
      </c>
      <c r="E52" s="18" t="s">
        <v>227</v>
      </c>
      <c r="F52" s="19">
        <v>2.0</v>
      </c>
      <c r="G52" s="20">
        <v>775.29</v>
      </c>
      <c r="H52" s="21">
        <v>1550.58</v>
      </c>
      <c r="I52" s="15">
        <f t="shared" si="1"/>
        <v>0</v>
      </c>
      <c r="J52" s="22">
        <f t="shared" si="2"/>
        <v>1550.58</v>
      </c>
    </row>
    <row r="53" ht="15.75" customHeight="1">
      <c r="A53" s="17" t="s">
        <v>228</v>
      </c>
      <c r="B53" s="18" t="s">
        <v>229</v>
      </c>
      <c r="C53" s="17" t="s">
        <v>230</v>
      </c>
      <c r="D53" s="18" t="s">
        <v>231</v>
      </c>
      <c r="E53" s="18" t="s">
        <v>232</v>
      </c>
      <c r="F53" s="19">
        <v>4.0</v>
      </c>
      <c r="G53" s="20">
        <v>109.44</v>
      </c>
      <c r="H53" s="21">
        <v>437.76</v>
      </c>
      <c r="I53" s="15">
        <f t="shared" si="1"/>
        <v>0</v>
      </c>
      <c r="J53" s="22">
        <f t="shared" si="2"/>
        <v>437.76</v>
      </c>
    </row>
    <row r="54" ht="15.75" customHeight="1">
      <c r="A54" s="17" t="s">
        <v>233</v>
      </c>
      <c r="B54" s="18" t="s">
        <v>234</v>
      </c>
      <c r="C54" s="17" t="s">
        <v>235</v>
      </c>
      <c r="D54" s="18" t="s">
        <v>236</v>
      </c>
      <c r="E54" s="18" t="s">
        <v>237</v>
      </c>
      <c r="F54" s="19">
        <v>167.0</v>
      </c>
      <c r="G54" s="20">
        <v>29.35</v>
      </c>
      <c r="H54" s="21">
        <v>4901.45</v>
      </c>
      <c r="I54" s="15">
        <f t="shared" si="1"/>
        <v>0</v>
      </c>
      <c r="J54" s="22">
        <f t="shared" si="2"/>
        <v>4901.45</v>
      </c>
    </row>
    <row r="55" ht="15.75" customHeight="1">
      <c r="A55" s="17" t="s">
        <v>238</v>
      </c>
      <c r="B55" s="18" t="s">
        <v>239</v>
      </c>
      <c r="C55" s="17" t="s">
        <v>240</v>
      </c>
      <c r="D55" s="18" t="s">
        <v>241</v>
      </c>
      <c r="E55" s="18" t="s">
        <v>242</v>
      </c>
      <c r="F55" s="19">
        <v>56.0</v>
      </c>
      <c r="G55" s="20">
        <v>59.43</v>
      </c>
      <c r="H55" s="21">
        <v>3328.08</v>
      </c>
      <c r="I55" s="15">
        <f t="shared" si="1"/>
        <v>0</v>
      </c>
      <c r="J55" s="22">
        <f t="shared" si="2"/>
        <v>3328.08</v>
      </c>
    </row>
    <row r="56" ht="15.75" customHeight="1">
      <c r="A56" s="17" t="s">
        <v>243</v>
      </c>
      <c r="B56" s="18" t="s">
        <v>244</v>
      </c>
      <c r="C56" s="17" t="s">
        <v>245</v>
      </c>
      <c r="D56" s="18" t="s">
        <v>246</v>
      </c>
      <c r="E56" s="18" t="s">
        <v>247</v>
      </c>
      <c r="F56" s="19">
        <v>9.0</v>
      </c>
      <c r="G56" s="20">
        <v>54.04</v>
      </c>
      <c r="H56" s="21">
        <v>486.36</v>
      </c>
      <c r="I56" s="15">
        <f t="shared" si="1"/>
        <v>0</v>
      </c>
      <c r="J56" s="22">
        <f t="shared" si="2"/>
        <v>486.36</v>
      </c>
    </row>
    <row r="57" ht="15.75" customHeight="1">
      <c r="A57" s="17" t="s">
        <v>248</v>
      </c>
      <c r="B57" s="18" t="s">
        <v>249</v>
      </c>
      <c r="C57" s="17" t="s">
        <v>250</v>
      </c>
      <c r="D57" s="18" t="s">
        <v>251</v>
      </c>
      <c r="E57" s="18" t="s">
        <v>252</v>
      </c>
      <c r="F57" s="19">
        <v>75.0</v>
      </c>
      <c r="G57" s="20">
        <v>6.56</v>
      </c>
      <c r="H57" s="21">
        <v>492.0</v>
      </c>
      <c r="I57" s="15">
        <f t="shared" si="1"/>
        <v>0</v>
      </c>
      <c r="J57" s="22">
        <f t="shared" si="2"/>
        <v>492</v>
      </c>
    </row>
    <row r="58" ht="15.75" customHeight="1">
      <c r="A58" s="17" t="s">
        <v>253</v>
      </c>
      <c r="B58" s="18" t="s">
        <v>254</v>
      </c>
      <c r="C58" s="17" t="s">
        <v>255</v>
      </c>
      <c r="D58" s="18" t="s">
        <v>256</v>
      </c>
      <c r="E58" s="18" t="s">
        <v>257</v>
      </c>
      <c r="F58" s="19">
        <v>74.0</v>
      </c>
      <c r="G58" s="20">
        <v>75.16</v>
      </c>
      <c r="H58" s="21">
        <v>5561.84</v>
      </c>
      <c r="I58" s="15">
        <f t="shared" si="1"/>
        <v>0</v>
      </c>
      <c r="J58" s="22">
        <f t="shared" si="2"/>
        <v>5561.84</v>
      </c>
    </row>
    <row r="59" ht="15.75" customHeight="1">
      <c r="A59" s="17" t="s">
        <v>258</v>
      </c>
      <c r="B59" s="18" t="s">
        <v>259</v>
      </c>
      <c r="C59" s="17" t="s">
        <v>260</v>
      </c>
      <c r="D59" s="18" t="s">
        <v>261</v>
      </c>
      <c r="E59" s="18" t="s">
        <v>262</v>
      </c>
      <c r="F59" s="19">
        <v>5.0</v>
      </c>
      <c r="G59" s="20">
        <v>66.03</v>
      </c>
      <c r="H59" s="21">
        <v>330.15</v>
      </c>
      <c r="I59" s="15">
        <f t="shared" si="1"/>
        <v>0</v>
      </c>
      <c r="J59" s="22">
        <f t="shared" si="2"/>
        <v>330.15</v>
      </c>
    </row>
    <row r="60" ht="15.75" customHeight="1">
      <c r="A60" s="17" t="s">
        <v>263</v>
      </c>
      <c r="B60" s="18" t="s">
        <v>264</v>
      </c>
      <c r="C60" s="17" t="s">
        <v>265</v>
      </c>
      <c r="D60" s="18" t="s">
        <v>266</v>
      </c>
      <c r="E60" s="18" t="s">
        <v>267</v>
      </c>
      <c r="F60" s="19">
        <v>4.0</v>
      </c>
      <c r="G60" s="20">
        <v>109.55</v>
      </c>
      <c r="H60" s="21">
        <v>438.2</v>
      </c>
      <c r="I60" s="15">
        <f t="shared" si="1"/>
        <v>0</v>
      </c>
      <c r="J60" s="22">
        <f t="shared" si="2"/>
        <v>438.2</v>
      </c>
    </row>
    <row r="61" ht="15.75" customHeight="1">
      <c r="A61" s="17" t="s">
        <v>268</v>
      </c>
      <c r="B61" s="18" t="s">
        <v>269</v>
      </c>
      <c r="C61" s="17" t="s">
        <v>270</v>
      </c>
      <c r="D61" s="18" t="s">
        <v>271</v>
      </c>
      <c r="E61" s="18" t="s">
        <v>272</v>
      </c>
      <c r="F61" s="19">
        <v>10.0</v>
      </c>
      <c r="G61" s="20">
        <v>90.96</v>
      </c>
      <c r="H61" s="21">
        <v>909.6</v>
      </c>
      <c r="I61" s="15">
        <f t="shared" si="1"/>
        <v>0</v>
      </c>
      <c r="J61" s="22">
        <f t="shared" si="2"/>
        <v>909.6</v>
      </c>
    </row>
    <row r="62" ht="15.75" customHeight="1">
      <c r="A62" s="17" t="s">
        <v>273</v>
      </c>
      <c r="B62" s="18" t="s">
        <v>274</v>
      </c>
      <c r="C62" s="17" t="s">
        <v>275</v>
      </c>
      <c r="D62" s="18" t="s">
        <v>276</v>
      </c>
      <c r="E62" s="18" t="s">
        <v>277</v>
      </c>
      <c r="F62" s="19">
        <v>5.0</v>
      </c>
      <c r="G62" s="20">
        <v>42.98</v>
      </c>
      <c r="H62" s="21">
        <v>214.9</v>
      </c>
      <c r="I62" s="15">
        <f t="shared" si="1"/>
        <v>0</v>
      </c>
      <c r="J62" s="22">
        <f t="shared" si="2"/>
        <v>214.9</v>
      </c>
    </row>
    <row r="63" ht="15.75" customHeight="1">
      <c r="A63" s="17" t="s">
        <v>278</v>
      </c>
      <c r="B63" s="18" t="s">
        <v>279</v>
      </c>
      <c r="C63" s="17" t="s">
        <v>280</v>
      </c>
      <c r="D63" s="18" t="s">
        <v>281</v>
      </c>
      <c r="E63" s="18" t="s">
        <v>282</v>
      </c>
      <c r="F63" s="19">
        <v>1.0</v>
      </c>
      <c r="G63" s="20">
        <v>49.72</v>
      </c>
      <c r="H63" s="21">
        <v>49.72</v>
      </c>
      <c r="I63" s="15">
        <f t="shared" si="1"/>
        <v>0</v>
      </c>
      <c r="J63" s="22">
        <f t="shared" si="2"/>
        <v>49.72</v>
      </c>
    </row>
    <row r="64" ht="15.75" customHeight="1">
      <c r="A64" s="17" t="s">
        <v>283</v>
      </c>
      <c r="B64" s="18" t="s">
        <v>284</v>
      </c>
      <c r="C64" s="17" t="s">
        <v>285</v>
      </c>
      <c r="D64" s="18" t="s">
        <v>286</v>
      </c>
      <c r="E64" s="18" t="s">
        <v>287</v>
      </c>
      <c r="F64" s="19">
        <v>1.0</v>
      </c>
      <c r="G64" s="20">
        <v>73.08</v>
      </c>
      <c r="H64" s="21">
        <v>73.08</v>
      </c>
      <c r="I64" s="15">
        <f t="shared" si="1"/>
        <v>0</v>
      </c>
      <c r="J64" s="22">
        <f t="shared" si="2"/>
        <v>73.08</v>
      </c>
    </row>
    <row r="65" ht="15.75" customHeight="1">
      <c r="A65" s="17" t="s">
        <v>288</v>
      </c>
      <c r="B65" s="18" t="s">
        <v>289</v>
      </c>
      <c r="C65" s="17" t="s">
        <v>290</v>
      </c>
      <c r="D65" s="18" t="s">
        <v>291</v>
      </c>
      <c r="E65" s="18" t="s">
        <v>292</v>
      </c>
      <c r="F65" s="19">
        <v>4.0</v>
      </c>
      <c r="G65" s="20">
        <v>84.13</v>
      </c>
      <c r="H65" s="21">
        <v>336.52</v>
      </c>
      <c r="I65" s="15">
        <f t="shared" si="1"/>
        <v>0</v>
      </c>
      <c r="J65" s="22">
        <f t="shared" si="2"/>
        <v>336.52</v>
      </c>
    </row>
    <row r="66" ht="15.75" customHeight="1">
      <c r="A66" s="17" t="s">
        <v>293</v>
      </c>
      <c r="B66" s="18" t="s">
        <v>294</v>
      </c>
      <c r="C66" s="17" t="s">
        <v>295</v>
      </c>
      <c r="D66" s="18" t="s">
        <v>296</v>
      </c>
      <c r="E66" s="18" t="s">
        <v>297</v>
      </c>
      <c r="F66" s="19">
        <v>21.0</v>
      </c>
      <c r="G66" s="20">
        <v>316.7</v>
      </c>
      <c r="H66" s="21">
        <v>6650.7</v>
      </c>
      <c r="I66" s="15">
        <f t="shared" si="1"/>
        <v>0</v>
      </c>
      <c r="J66" s="22">
        <f t="shared" si="2"/>
        <v>6650.7</v>
      </c>
    </row>
    <row r="67" ht="15.75" customHeight="1">
      <c r="A67" s="17" t="s">
        <v>298</v>
      </c>
      <c r="B67" s="18" t="s">
        <v>299</v>
      </c>
      <c r="C67" s="17" t="s">
        <v>300</v>
      </c>
      <c r="D67" s="18" t="s">
        <v>301</v>
      </c>
      <c r="E67" s="18" t="s">
        <v>302</v>
      </c>
      <c r="F67" s="19">
        <v>4.0</v>
      </c>
      <c r="G67" s="20">
        <v>23.16</v>
      </c>
      <c r="H67" s="21">
        <v>92.64</v>
      </c>
      <c r="I67" s="15">
        <f t="shared" si="1"/>
        <v>0</v>
      </c>
      <c r="J67" s="22">
        <f t="shared" si="2"/>
        <v>92.64</v>
      </c>
    </row>
    <row r="68" ht="15.75" customHeight="1">
      <c r="A68" s="17" t="s">
        <v>303</v>
      </c>
      <c r="B68" s="18" t="s">
        <v>304</v>
      </c>
      <c r="C68" s="17" t="s">
        <v>305</v>
      </c>
      <c r="D68" s="18" t="s">
        <v>306</v>
      </c>
      <c r="E68" s="18" t="s">
        <v>307</v>
      </c>
      <c r="F68" s="19">
        <v>2.0</v>
      </c>
      <c r="G68" s="20">
        <v>101.62</v>
      </c>
      <c r="H68" s="21">
        <v>203.24</v>
      </c>
      <c r="I68" s="15">
        <f t="shared" si="1"/>
        <v>0</v>
      </c>
      <c r="J68" s="22">
        <f t="shared" si="2"/>
        <v>203.24</v>
      </c>
    </row>
    <row r="69" ht="15.75" customHeight="1">
      <c r="A69" s="17" t="s">
        <v>308</v>
      </c>
      <c r="B69" s="18" t="s">
        <v>309</v>
      </c>
      <c r="C69" s="17" t="s">
        <v>310</v>
      </c>
      <c r="D69" s="18" t="s">
        <v>311</v>
      </c>
      <c r="E69" s="18" t="s">
        <v>312</v>
      </c>
      <c r="F69" s="19">
        <v>8.0</v>
      </c>
      <c r="G69" s="20">
        <v>18.53</v>
      </c>
      <c r="H69" s="21">
        <v>148.24</v>
      </c>
      <c r="I69" s="15">
        <f t="shared" si="1"/>
        <v>0</v>
      </c>
      <c r="J69" s="22">
        <f t="shared" si="2"/>
        <v>148.24</v>
      </c>
    </row>
    <row r="70" ht="15.75" customHeight="1">
      <c r="A70" s="17" t="s">
        <v>313</v>
      </c>
      <c r="B70" s="18" t="s">
        <v>314</v>
      </c>
      <c r="C70" s="17" t="s">
        <v>315</v>
      </c>
      <c r="D70" s="18" t="s">
        <v>316</v>
      </c>
      <c r="E70" s="18" t="s">
        <v>317</v>
      </c>
      <c r="F70" s="19">
        <v>27.0</v>
      </c>
      <c r="G70" s="20">
        <v>48.76</v>
      </c>
      <c r="H70" s="21">
        <v>1316.52</v>
      </c>
      <c r="I70" s="15">
        <f t="shared" si="1"/>
        <v>0</v>
      </c>
      <c r="J70" s="22">
        <f t="shared" si="2"/>
        <v>1316.52</v>
      </c>
    </row>
    <row r="71" ht="15.75" customHeight="1">
      <c r="A71" s="17" t="s">
        <v>318</v>
      </c>
      <c r="B71" s="18" t="s">
        <v>319</v>
      </c>
      <c r="C71" s="17" t="s">
        <v>320</v>
      </c>
      <c r="D71" s="18" t="s">
        <v>321</v>
      </c>
      <c r="E71" s="18" t="s">
        <v>322</v>
      </c>
      <c r="F71" s="19">
        <v>17.0</v>
      </c>
      <c r="G71" s="20">
        <v>55.42</v>
      </c>
      <c r="H71" s="21">
        <v>942.14</v>
      </c>
      <c r="I71" s="15">
        <f t="shared" si="1"/>
        <v>0</v>
      </c>
      <c r="J71" s="22">
        <f t="shared" si="2"/>
        <v>942.14</v>
      </c>
    </row>
    <row r="72" ht="15.75" customHeight="1">
      <c r="A72" s="17" t="s">
        <v>323</v>
      </c>
      <c r="B72" s="18" t="s">
        <v>324</v>
      </c>
      <c r="C72" s="17" t="s">
        <v>325</v>
      </c>
      <c r="D72" s="18" t="s">
        <v>326</v>
      </c>
      <c r="E72" s="18" t="s">
        <v>327</v>
      </c>
      <c r="F72" s="19">
        <v>16.0</v>
      </c>
      <c r="G72" s="20">
        <v>55.84</v>
      </c>
      <c r="H72" s="21">
        <v>893.44</v>
      </c>
      <c r="I72" s="15">
        <f t="shared" si="1"/>
        <v>0</v>
      </c>
      <c r="J72" s="22">
        <f t="shared" si="2"/>
        <v>893.44</v>
      </c>
    </row>
    <row r="73" ht="15.75" customHeight="1">
      <c r="A73" s="17" t="s">
        <v>328</v>
      </c>
      <c r="B73" s="18" t="s">
        <v>329</v>
      </c>
      <c r="C73" s="17" t="s">
        <v>330</v>
      </c>
      <c r="D73" s="18" t="s">
        <v>331</v>
      </c>
      <c r="E73" s="18" t="s">
        <v>332</v>
      </c>
      <c r="F73" s="19">
        <v>1.0</v>
      </c>
      <c r="G73" s="20">
        <v>502.89</v>
      </c>
      <c r="H73" s="21">
        <v>502.89</v>
      </c>
      <c r="I73" s="15">
        <f t="shared" si="1"/>
        <v>0</v>
      </c>
      <c r="J73" s="22">
        <f t="shared" si="2"/>
        <v>502.89</v>
      </c>
    </row>
    <row r="74" ht="15.75" customHeight="1">
      <c r="A74" s="17" t="s">
        <v>333</v>
      </c>
      <c r="B74" s="18" t="s">
        <v>334</v>
      </c>
      <c r="C74" s="17" t="s">
        <v>335</v>
      </c>
      <c r="D74" s="18" t="s">
        <v>336</v>
      </c>
      <c r="E74" s="18" t="s">
        <v>337</v>
      </c>
      <c r="F74" s="19">
        <v>1.0</v>
      </c>
      <c r="G74" s="20">
        <v>3334.34</v>
      </c>
      <c r="H74" s="21">
        <v>3334.34</v>
      </c>
      <c r="I74" s="15">
        <f t="shared" si="1"/>
        <v>0</v>
      </c>
      <c r="J74" s="22">
        <f t="shared" si="2"/>
        <v>3334.34</v>
      </c>
    </row>
    <row r="75" ht="15.75" customHeight="1">
      <c r="A75" s="17" t="s">
        <v>338</v>
      </c>
      <c r="B75" s="18" t="s">
        <v>339</v>
      </c>
      <c r="C75" s="17" t="s">
        <v>340</v>
      </c>
      <c r="D75" s="18" t="s">
        <v>341</v>
      </c>
      <c r="E75" s="18" t="s">
        <v>342</v>
      </c>
      <c r="F75" s="19">
        <v>1.0</v>
      </c>
      <c r="G75" s="20">
        <v>7240.54</v>
      </c>
      <c r="H75" s="21">
        <v>7240.54</v>
      </c>
      <c r="I75" s="15">
        <f t="shared" si="1"/>
        <v>0</v>
      </c>
      <c r="J75" s="22">
        <f t="shared" si="2"/>
        <v>7240.54</v>
      </c>
    </row>
    <row r="76" ht="15.75" customHeight="1">
      <c r="A76" s="17" t="s">
        <v>343</v>
      </c>
      <c r="B76" s="18" t="s">
        <v>344</v>
      </c>
      <c r="C76" s="17" t="s">
        <v>345</v>
      </c>
      <c r="D76" s="18" t="s">
        <v>346</v>
      </c>
      <c r="E76" s="18" t="s">
        <v>347</v>
      </c>
      <c r="F76" s="19">
        <v>1.0</v>
      </c>
      <c r="G76" s="20">
        <v>255.79</v>
      </c>
      <c r="H76" s="21">
        <v>255.79</v>
      </c>
      <c r="I76" s="15">
        <f t="shared" si="1"/>
        <v>0</v>
      </c>
      <c r="J76" s="22">
        <f t="shared" si="2"/>
        <v>255.79</v>
      </c>
    </row>
    <row r="77" ht="19.5" customHeight="1">
      <c r="A77" s="10" t="s">
        <v>348</v>
      </c>
      <c r="B77" s="11" t="s">
        <v>349</v>
      </c>
      <c r="C77" s="12"/>
      <c r="D77" s="12"/>
      <c r="E77" s="12"/>
      <c r="F77" s="12"/>
      <c r="G77" s="13"/>
      <c r="H77" s="14">
        <v>18167.83</v>
      </c>
      <c r="I77" s="15">
        <f t="shared" si="1"/>
        <v>0</v>
      </c>
      <c r="J77" s="16">
        <f t="shared" si="2"/>
        <v>18167.83</v>
      </c>
    </row>
    <row r="78" ht="15.75" customHeight="1">
      <c r="A78" s="17" t="s">
        <v>350</v>
      </c>
      <c r="B78" s="18" t="s">
        <v>351</v>
      </c>
      <c r="C78" s="17" t="s">
        <v>352</v>
      </c>
      <c r="D78" s="18" t="s">
        <v>353</v>
      </c>
      <c r="E78" s="18" t="s">
        <v>354</v>
      </c>
      <c r="F78" s="19">
        <v>108.87</v>
      </c>
      <c r="G78" s="20">
        <v>84.13</v>
      </c>
      <c r="H78" s="21">
        <v>9159.23</v>
      </c>
      <c r="I78" s="15">
        <f t="shared" si="1"/>
        <v>0</v>
      </c>
      <c r="J78" s="22">
        <f t="shared" si="2"/>
        <v>9159.23</v>
      </c>
    </row>
    <row r="79" ht="15.75" customHeight="1">
      <c r="A79" s="17" t="s">
        <v>355</v>
      </c>
      <c r="B79" s="18" t="s">
        <v>356</v>
      </c>
      <c r="C79" s="17" t="s">
        <v>357</v>
      </c>
      <c r="D79" s="18" t="s">
        <v>358</v>
      </c>
      <c r="E79" s="18" t="s">
        <v>359</v>
      </c>
      <c r="F79" s="19">
        <v>81.61</v>
      </c>
      <c r="G79" s="20">
        <v>15.75</v>
      </c>
      <c r="H79" s="21">
        <v>1285.36</v>
      </c>
      <c r="I79" s="15">
        <f t="shared" si="1"/>
        <v>0</v>
      </c>
      <c r="J79" s="22">
        <f t="shared" si="2"/>
        <v>1285.36</v>
      </c>
    </row>
    <row r="80" ht="15.75" customHeight="1">
      <c r="A80" s="17" t="s">
        <v>360</v>
      </c>
      <c r="B80" s="18" t="s">
        <v>361</v>
      </c>
      <c r="C80" s="17" t="s">
        <v>362</v>
      </c>
      <c r="D80" s="18" t="s">
        <v>363</v>
      </c>
      <c r="E80" s="18" t="s">
        <v>364</v>
      </c>
      <c r="F80" s="19">
        <v>108.87</v>
      </c>
      <c r="G80" s="20">
        <v>70.94</v>
      </c>
      <c r="H80" s="21">
        <v>7723.24</v>
      </c>
      <c r="I80" s="15">
        <f t="shared" si="1"/>
        <v>0</v>
      </c>
      <c r="J80" s="22">
        <f t="shared" si="2"/>
        <v>7723.24</v>
      </c>
    </row>
    <row r="81" ht="19.5" customHeight="1">
      <c r="A81" s="10" t="s">
        <v>365</v>
      </c>
      <c r="B81" s="11" t="s">
        <v>366</v>
      </c>
      <c r="C81" s="12"/>
      <c r="D81" s="12"/>
      <c r="E81" s="12"/>
      <c r="F81" s="12"/>
      <c r="G81" s="13"/>
      <c r="H81" s="14">
        <v>42873.8</v>
      </c>
      <c r="I81" s="15">
        <f t="shared" si="1"/>
        <v>0</v>
      </c>
      <c r="J81" s="16">
        <f t="shared" si="2"/>
        <v>42873.8</v>
      </c>
    </row>
    <row r="82" ht="15.75" customHeight="1">
      <c r="A82" s="17" t="s">
        <v>367</v>
      </c>
      <c r="B82" s="18" t="s">
        <v>368</v>
      </c>
      <c r="C82" s="17" t="s">
        <v>369</v>
      </c>
      <c r="D82" s="18" t="s">
        <v>370</v>
      </c>
      <c r="E82" s="18" t="s">
        <v>371</v>
      </c>
      <c r="F82" s="19">
        <v>74.0</v>
      </c>
      <c r="G82" s="20">
        <v>63.24</v>
      </c>
      <c r="H82" s="21">
        <v>4679.76</v>
      </c>
      <c r="I82" s="15">
        <f t="shared" si="1"/>
        <v>0</v>
      </c>
      <c r="J82" s="22">
        <f t="shared" si="2"/>
        <v>4679.76</v>
      </c>
    </row>
    <row r="83" ht="15.75" customHeight="1">
      <c r="A83" s="17" t="s">
        <v>372</v>
      </c>
      <c r="B83" s="18" t="s">
        <v>373</v>
      </c>
      <c r="C83" s="17" t="s">
        <v>374</v>
      </c>
      <c r="D83" s="18" t="s">
        <v>375</v>
      </c>
      <c r="E83" s="18" t="s">
        <v>376</v>
      </c>
      <c r="F83" s="19">
        <v>366.44</v>
      </c>
      <c r="G83" s="20">
        <v>104.23</v>
      </c>
      <c r="H83" s="21">
        <v>38194.04</v>
      </c>
      <c r="I83" s="15">
        <f t="shared" si="1"/>
        <v>0</v>
      </c>
      <c r="J83" s="22">
        <f t="shared" si="2"/>
        <v>38194.04</v>
      </c>
    </row>
    <row r="84" ht="19.5" customHeight="1">
      <c r="A84" s="10" t="s">
        <v>377</v>
      </c>
      <c r="B84" s="11" t="s">
        <v>378</v>
      </c>
      <c r="C84" s="12"/>
      <c r="D84" s="12"/>
      <c r="E84" s="12"/>
      <c r="F84" s="12"/>
      <c r="G84" s="13"/>
      <c r="H84" s="14">
        <v>14607.2</v>
      </c>
      <c r="I84" s="15">
        <f t="shared" si="1"/>
        <v>0</v>
      </c>
      <c r="J84" s="16">
        <f t="shared" si="2"/>
        <v>14607.2</v>
      </c>
    </row>
    <row r="85" ht="15.75" customHeight="1">
      <c r="A85" s="17" t="s">
        <v>379</v>
      </c>
      <c r="B85" s="18" t="s">
        <v>380</v>
      </c>
      <c r="C85" s="17" t="s">
        <v>381</v>
      </c>
      <c r="D85" s="18" t="s">
        <v>382</v>
      </c>
      <c r="E85" s="18" t="s">
        <v>383</v>
      </c>
      <c r="F85" s="19">
        <v>81.98</v>
      </c>
      <c r="G85" s="20">
        <v>178.18</v>
      </c>
      <c r="H85" s="21">
        <v>14607.2</v>
      </c>
      <c r="I85" s="15">
        <f t="shared" si="1"/>
        <v>0</v>
      </c>
      <c r="J85" s="22">
        <f t="shared" si="2"/>
        <v>14607.2</v>
      </c>
    </row>
    <row r="86" ht="19.5" customHeight="1">
      <c r="A86" s="10" t="s">
        <v>384</v>
      </c>
      <c r="B86" s="11" t="s">
        <v>385</v>
      </c>
      <c r="C86" s="12"/>
      <c r="D86" s="12"/>
      <c r="E86" s="12"/>
      <c r="F86" s="12"/>
      <c r="G86" s="13"/>
      <c r="H86" s="14">
        <v>11613.06</v>
      </c>
      <c r="I86" s="15">
        <f t="shared" si="1"/>
        <v>0</v>
      </c>
      <c r="J86" s="16">
        <f t="shared" si="2"/>
        <v>11613.06</v>
      </c>
    </row>
    <row r="87" ht="15.75" customHeight="1">
      <c r="A87" s="17" t="s">
        <v>386</v>
      </c>
      <c r="B87" s="18" t="s">
        <v>387</v>
      </c>
      <c r="C87" s="17" t="s">
        <v>388</v>
      </c>
      <c r="D87" s="18" t="s">
        <v>389</v>
      </c>
      <c r="E87" s="18" t="s">
        <v>390</v>
      </c>
      <c r="F87" s="19">
        <v>110.0</v>
      </c>
      <c r="G87" s="20">
        <v>26.76</v>
      </c>
      <c r="H87" s="21">
        <v>2943.6</v>
      </c>
      <c r="I87" s="15">
        <f t="shared" si="1"/>
        <v>0</v>
      </c>
      <c r="J87" s="22">
        <f t="shared" si="2"/>
        <v>2943.6</v>
      </c>
    </row>
    <row r="88" ht="15.75" customHeight="1">
      <c r="A88" s="17" t="s">
        <v>391</v>
      </c>
      <c r="B88" s="18" t="s">
        <v>392</v>
      </c>
      <c r="C88" s="17" t="s">
        <v>393</v>
      </c>
      <c r="D88" s="18" t="s">
        <v>394</v>
      </c>
      <c r="E88" s="18" t="s">
        <v>395</v>
      </c>
      <c r="F88" s="19">
        <v>10.0</v>
      </c>
      <c r="G88" s="20">
        <v>12.38</v>
      </c>
      <c r="H88" s="21">
        <v>123.8</v>
      </c>
      <c r="I88" s="15">
        <f t="shared" si="1"/>
        <v>0</v>
      </c>
      <c r="J88" s="22">
        <f t="shared" si="2"/>
        <v>123.8</v>
      </c>
    </row>
    <row r="89" ht="15.75" customHeight="1">
      <c r="A89" s="17" t="s">
        <v>396</v>
      </c>
      <c r="B89" s="18" t="s">
        <v>397</v>
      </c>
      <c r="C89" s="17" t="s">
        <v>398</v>
      </c>
      <c r="D89" s="18" t="s">
        <v>399</v>
      </c>
      <c r="E89" s="18" t="s">
        <v>400</v>
      </c>
      <c r="F89" s="19">
        <v>45.0</v>
      </c>
      <c r="G89" s="20">
        <v>7.62</v>
      </c>
      <c r="H89" s="21">
        <v>342.9</v>
      </c>
      <c r="I89" s="15">
        <f t="shared" si="1"/>
        <v>0</v>
      </c>
      <c r="J89" s="22">
        <f t="shared" si="2"/>
        <v>342.9</v>
      </c>
    </row>
    <row r="90" ht="15.75" customHeight="1">
      <c r="A90" s="17" t="s">
        <v>401</v>
      </c>
      <c r="B90" s="18" t="s">
        <v>402</v>
      </c>
      <c r="C90" s="17" t="s">
        <v>403</v>
      </c>
      <c r="D90" s="18" t="s">
        <v>404</v>
      </c>
      <c r="E90" s="18" t="s">
        <v>405</v>
      </c>
      <c r="F90" s="19">
        <v>400.0</v>
      </c>
      <c r="G90" s="20">
        <v>7.76</v>
      </c>
      <c r="H90" s="21">
        <v>3104.0</v>
      </c>
      <c r="I90" s="15">
        <f t="shared" si="1"/>
        <v>0</v>
      </c>
      <c r="J90" s="22">
        <f t="shared" si="2"/>
        <v>3104</v>
      </c>
    </row>
    <row r="91" ht="15.75" customHeight="1">
      <c r="A91" s="17" t="s">
        <v>406</v>
      </c>
      <c r="B91" s="18" t="s">
        <v>407</v>
      </c>
      <c r="C91" s="17" t="s">
        <v>408</v>
      </c>
      <c r="D91" s="18" t="s">
        <v>409</v>
      </c>
      <c r="E91" s="18" t="s">
        <v>410</v>
      </c>
      <c r="F91" s="19">
        <v>250.0</v>
      </c>
      <c r="G91" s="20">
        <v>19.34</v>
      </c>
      <c r="H91" s="21">
        <v>4835.0</v>
      </c>
      <c r="I91" s="15">
        <f t="shared" si="1"/>
        <v>0</v>
      </c>
      <c r="J91" s="22">
        <f t="shared" si="2"/>
        <v>4835</v>
      </c>
    </row>
    <row r="92" ht="15.75" customHeight="1">
      <c r="A92" s="17" t="s">
        <v>411</v>
      </c>
      <c r="B92" s="18" t="s">
        <v>412</v>
      </c>
      <c r="C92" s="17" t="s">
        <v>413</v>
      </c>
      <c r="D92" s="18" t="s">
        <v>414</v>
      </c>
      <c r="E92" s="18" t="s">
        <v>415</v>
      </c>
      <c r="F92" s="19">
        <v>2.0</v>
      </c>
      <c r="G92" s="20">
        <v>131.88</v>
      </c>
      <c r="H92" s="21">
        <v>263.76</v>
      </c>
      <c r="I92" s="15">
        <f t="shared" si="1"/>
        <v>0</v>
      </c>
      <c r="J92" s="22">
        <f t="shared" si="2"/>
        <v>263.76</v>
      </c>
    </row>
    <row r="93" ht="19.5" customHeight="1">
      <c r="A93" s="10" t="s">
        <v>416</v>
      </c>
      <c r="B93" s="11" t="s">
        <v>417</v>
      </c>
      <c r="C93" s="12"/>
      <c r="D93" s="12"/>
      <c r="E93" s="12"/>
      <c r="F93" s="12"/>
      <c r="G93" s="13"/>
      <c r="H93" s="14">
        <v>26561.55</v>
      </c>
      <c r="I93" s="15">
        <f t="shared" si="1"/>
        <v>0</v>
      </c>
      <c r="J93" s="16">
        <f t="shared" si="2"/>
        <v>26561.55</v>
      </c>
    </row>
    <row r="94" ht="15.75" customHeight="1">
      <c r="A94" s="17" t="s">
        <v>418</v>
      </c>
      <c r="B94" s="18" t="s">
        <v>419</v>
      </c>
      <c r="C94" s="17" t="s">
        <v>420</v>
      </c>
      <c r="D94" s="18" t="s">
        <v>421</v>
      </c>
      <c r="E94" s="18" t="s">
        <v>422</v>
      </c>
      <c r="F94" s="19">
        <v>14.0</v>
      </c>
      <c r="G94" s="20">
        <v>1256.15</v>
      </c>
      <c r="H94" s="21">
        <v>17586.1</v>
      </c>
      <c r="I94" s="15">
        <f t="shared" si="1"/>
        <v>0</v>
      </c>
      <c r="J94" s="22">
        <f t="shared" si="2"/>
        <v>17586.1</v>
      </c>
    </row>
    <row r="95" ht="15.75" customHeight="1">
      <c r="A95" s="17" t="s">
        <v>423</v>
      </c>
      <c r="B95" s="18" t="s">
        <v>424</v>
      </c>
      <c r="C95" s="17" t="s">
        <v>425</v>
      </c>
      <c r="D95" s="18" t="s">
        <v>426</v>
      </c>
      <c r="E95" s="18" t="s">
        <v>427</v>
      </c>
      <c r="F95" s="19">
        <v>1.0</v>
      </c>
      <c r="G95" s="20">
        <v>27.06</v>
      </c>
      <c r="H95" s="21">
        <v>27.06</v>
      </c>
      <c r="I95" s="15">
        <f t="shared" si="1"/>
        <v>0</v>
      </c>
      <c r="J95" s="22">
        <f t="shared" si="2"/>
        <v>27.06</v>
      </c>
    </row>
    <row r="96" ht="15.75" customHeight="1">
      <c r="A96" s="17" t="s">
        <v>428</v>
      </c>
      <c r="B96" s="18" t="s">
        <v>429</v>
      </c>
      <c r="C96" s="17" t="s">
        <v>430</v>
      </c>
      <c r="D96" s="18" t="s">
        <v>431</v>
      </c>
      <c r="E96" s="18" t="s">
        <v>432</v>
      </c>
      <c r="F96" s="19">
        <v>3.0</v>
      </c>
      <c r="G96" s="20">
        <v>20.94</v>
      </c>
      <c r="H96" s="21">
        <v>62.82</v>
      </c>
      <c r="I96" s="15">
        <f t="shared" si="1"/>
        <v>0</v>
      </c>
      <c r="J96" s="22">
        <f t="shared" si="2"/>
        <v>62.82</v>
      </c>
    </row>
    <row r="97" ht="15.75" customHeight="1">
      <c r="A97" s="17" t="s">
        <v>433</v>
      </c>
      <c r="B97" s="18" t="s">
        <v>434</v>
      </c>
      <c r="C97" s="17" t="s">
        <v>435</v>
      </c>
      <c r="D97" s="18" t="s">
        <v>436</v>
      </c>
      <c r="E97" s="18" t="s">
        <v>437</v>
      </c>
      <c r="F97" s="19">
        <v>3.05</v>
      </c>
      <c r="G97" s="20">
        <v>14.1</v>
      </c>
      <c r="H97" s="21">
        <v>43.01</v>
      </c>
      <c r="I97" s="15">
        <f t="shared" si="1"/>
        <v>0</v>
      </c>
      <c r="J97" s="22">
        <f t="shared" si="2"/>
        <v>43.01</v>
      </c>
    </row>
    <row r="98" ht="15.75" customHeight="1">
      <c r="A98" s="17" t="s">
        <v>438</v>
      </c>
      <c r="B98" s="18" t="s">
        <v>439</v>
      </c>
      <c r="C98" s="17" t="s">
        <v>440</v>
      </c>
      <c r="D98" s="18" t="s">
        <v>441</v>
      </c>
      <c r="E98" s="18" t="s">
        <v>442</v>
      </c>
      <c r="F98" s="19">
        <v>1.0</v>
      </c>
      <c r="G98" s="20">
        <v>18.53</v>
      </c>
      <c r="H98" s="21">
        <v>18.53</v>
      </c>
      <c r="I98" s="15">
        <f t="shared" si="1"/>
        <v>0</v>
      </c>
      <c r="J98" s="22">
        <f t="shared" si="2"/>
        <v>18.53</v>
      </c>
    </row>
    <row r="99" ht="15.75" customHeight="1">
      <c r="A99" s="17" t="s">
        <v>443</v>
      </c>
      <c r="B99" s="18" t="s">
        <v>444</v>
      </c>
      <c r="C99" s="17" t="s">
        <v>445</v>
      </c>
      <c r="D99" s="18" t="s">
        <v>446</v>
      </c>
      <c r="E99" s="18" t="s">
        <v>447</v>
      </c>
      <c r="F99" s="19">
        <v>57.42</v>
      </c>
      <c r="G99" s="20">
        <v>39.5</v>
      </c>
      <c r="H99" s="21">
        <v>2268.09</v>
      </c>
      <c r="I99" s="15">
        <f t="shared" si="1"/>
        <v>0</v>
      </c>
      <c r="J99" s="22">
        <f t="shared" si="2"/>
        <v>2268.09</v>
      </c>
    </row>
    <row r="100" ht="15.75" customHeight="1">
      <c r="A100" s="17" t="s">
        <v>448</v>
      </c>
      <c r="B100" s="18" t="s">
        <v>449</v>
      </c>
      <c r="C100" s="17" t="s">
        <v>450</v>
      </c>
      <c r="D100" s="18" t="s">
        <v>451</v>
      </c>
      <c r="E100" s="18" t="s">
        <v>452</v>
      </c>
      <c r="F100" s="19">
        <v>1.19</v>
      </c>
      <c r="G100" s="20">
        <v>12.44</v>
      </c>
      <c r="H100" s="21">
        <v>14.8</v>
      </c>
      <c r="I100" s="15">
        <f t="shared" si="1"/>
        <v>0</v>
      </c>
      <c r="J100" s="22">
        <f t="shared" si="2"/>
        <v>14.8</v>
      </c>
    </row>
    <row r="101" ht="15.75" customHeight="1">
      <c r="A101" s="17" t="s">
        <v>453</v>
      </c>
      <c r="B101" s="18" t="s">
        <v>454</v>
      </c>
      <c r="C101" s="17" t="s">
        <v>455</v>
      </c>
      <c r="D101" s="18" t="s">
        <v>456</v>
      </c>
      <c r="E101" s="18" t="s">
        <v>457</v>
      </c>
      <c r="F101" s="19">
        <v>1.06</v>
      </c>
      <c r="G101" s="20">
        <v>24.02</v>
      </c>
      <c r="H101" s="21">
        <v>25.46</v>
      </c>
      <c r="I101" s="15">
        <f t="shared" si="1"/>
        <v>0</v>
      </c>
      <c r="J101" s="22">
        <f t="shared" si="2"/>
        <v>25.46</v>
      </c>
    </row>
    <row r="102" ht="15.75" customHeight="1">
      <c r="A102" s="17" t="s">
        <v>458</v>
      </c>
      <c r="B102" s="18" t="s">
        <v>459</v>
      </c>
      <c r="C102" s="17" t="s">
        <v>460</v>
      </c>
      <c r="D102" s="18" t="s">
        <v>461</v>
      </c>
      <c r="E102" s="18" t="s">
        <v>462</v>
      </c>
      <c r="F102" s="19">
        <v>1.0</v>
      </c>
      <c r="G102" s="20">
        <v>18.44</v>
      </c>
      <c r="H102" s="21">
        <v>18.44</v>
      </c>
      <c r="I102" s="15">
        <f t="shared" si="1"/>
        <v>0</v>
      </c>
      <c r="J102" s="22">
        <f t="shared" si="2"/>
        <v>18.44</v>
      </c>
    </row>
    <row r="103" ht="15.75" customHeight="1">
      <c r="A103" s="17" t="s">
        <v>463</v>
      </c>
      <c r="B103" s="18" t="s">
        <v>464</v>
      </c>
      <c r="C103" s="17" t="s">
        <v>465</v>
      </c>
      <c r="D103" s="18" t="s">
        <v>466</v>
      </c>
      <c r="E103" s="18" t="s">
        <v>467</v>
      </c>
      <c r="F103" s="19">
        <v>1.1</v>
      </c>
      <c r="G103" s="20">
        <v>32.37</v>
      </c>
      <c r="H103" s="21">
        <v>35.61</v>
      </c>
      <c r="I103" s="15">
        <f t="shared" si="1"/>
        <v>0</v>
      </c>
      <c r="J103" s="22">
        <f t="shared" si="2"/>
        <v>35.61</v>
      </c>
    </row>
    <row r="104" ht="15.75" customHeight="1">
      <c r="A104" s="17" t="s">
        <v>468</v>
      </c>
      <c r="B104" s="18" t="s">
        <v>469</v>
      </c>
      <c r="C104" s="17" t="s">
        <v>470</v>
      </c>
      <c r="D104" s="18" t="s">
        <v>471</v>
      </c>
      <c r="E104" s="18" t="s">
        <v>472</v>
      </c>
      <c r="F104" s="19">
        <v>1.0</v>
      </c>
      <c r="G104" s="20">
        <v>44.81</v>
      </c>
      <c r="H104" s="21">
        <v>44.81</v>
      </c>
      <c r="I104" s="15">
        <f t="shared" si="1"/>
        <v>0</v>
      </c>
      <c r="J104" s="22">
        <f t="shared" si="2"/>
        <v>44.81</v>
      </c>
    </row>
    <row r="105" ht="15.75" customHeight="1">
      <c r="A105" s="17" t="s">
        <v>473</v>
      </c>
      <c r="B105" s="18" t="s">
        <v>474</v>
      </c>
      <c r="C105" s="17" t="s">
        <v>475</v>
      </c>
      <c r="D105" s="18" t="s">
        <v>476</v>
      </c>
      <c r="E105" s="18" t="s">
        <v>477</v>
      </c>
      <c r="F105" s="19">
        <v>2.0</v>
      </c>
      <c r="G105" s="20">
        <v>9.27</v>
      </c>
      <c r="H105" s="21">
        <v>18.54</v>
      </c>
      <c r="I105" s="15">
        <f t="shared" si="1"/>
        <v>0</v>
      </c>
      <c r="J105" s="22">
        <f t="shared" si="2"/>
        <v>18.54</v>
      </c>
    </row>
    <row r="106" ht="15.75" customHeight="1">
      <c r="A106" s="17" t="s">
        <v>478</v>
      </c>
      <c r="B106" s="18" t="s">
        <v>479</v>
      </c>
      <c r="C106" s="17" t="s">
        <v>480</v>
      </c>
      <c r="D106" s="18" t="s">
        <v>481</v>
      </c>
      <c r="E106" s="18" t="s">
        <v>482</v>
      </c>
      <c r="F106" s="19">
        <v>4.0</v>
      </c>
      <c r="G106" s="20">
        <v>12.07</v>
      </c>
      <c r="H106" s="21">
        <v>48.28</v>
      </c>
      <c r="I106" s="15">
        <f t="shared" si="1"/>
        <v>0</v>
      </c>
      <c r="J106" s="22">
        <f t="shared" si="2"/>
        <v>48.28</v>
      </c>
    </row>
    <row r="107" ht="15.75" customHeight="1">
      <c r="A107" s="17" t="s">
        <v>483</v>
      </c>
      <c r="B107" s="18" t="s">
        <v>484</v>
      </c>
      <c r="C107" s="17" t="s">
        <v>485</v>
      </c>
      <c r="D107" s="18" t="s">
        <v>486</v>
      </c>
      <c r="E107" s="18" t="s">
        <v>487</v>
      </c>
      <c r="F107" s="19">
        <v>3.0</v>
      </c>
      <c r="G107" s="20">
        <v>18.23</v>
      </c>
      <c r="H107" s="21">
        <v>54.69</v>
      </c>
      <c r="I107" s="15">
        <f t="shared" si="1"/>
        <v>0</v>
      </c>
      <c r="J107" s="22">
        <f t="shared" si="2"/>
        <v>54.69</v>
      </c>
    </row>
    <row r="108" ht="15.75" customHeight="1">
      <c r="A108" s="17" t="s">
        <v>488</v>
      </c>
      <c r="B108" s="18" t="s">
        <v>489</v>
      </c>
      <c r="C108" s="17" t="s">
        <v>490</v>
      </c>
      <c r="D108" s="18" t="s">
        <v>491</v>
      </c>
      <c r="E108" s="18" t="s">
        <v>492</v>
      </c>
      <c r="F108" s="19">
        <v>2.0</v>
      </c>
      <c r="G108" s="20">
        <v>266.96</v>
      </c>
      <c r="H108" s="21">
        <v>533.92</v>
      </c>
      <c r="I108" s="15">
        <f t="shared" si="1"/>
        <v>0</v>
      </c>
      <c r="J108" s="22">
        <f t="shared" si="2"/>
        <v>533.92</v>
      </c>
    </row>
    <row r="109" ht="15.75" customHeight="1">
      <c r="A109" s="17" t="s">
        <v>493</v>
      </c>
      <c r="B109" s="18" t="s">
        <v>494</v>
      </c>
      <c r="C109" s="17" t="s">
        <v>495</v>
      </c>
      <c r="D109" s="18" t="s">
        <v>496</v>
      </c>
      <c r="E109" s="18" t="s">
        <v>497</v>
      </c>
      <c r="F109" s="19">
        <v>4.0</v>
      </c>
      <c r="G109" s="20">
        <v>454.02</v>
      </c>
      <c r="H109" s="21">
        <v>1816.08</v>
      </c>
      <c r="I109" s="15">
        <f t="shared" si="1"/>
        <v>0</v>
      </c>
      <c r="J109" s="22">
        <f t="shared" si="2"/>
        <v>1816.08</v>
      </c>
    </row>
    <row r="110" ht="15.75" customHeight="1">
      <c r="A110" s="17" t="s">
        <v>498</v>
      </c>
      <c r="B110" s="18" t="s">
        <v>499</v>
      </c>
      <c r="C110" s="17" t="s">
        <v>500</v>
      </c>
      <c r="D110" s="18" t="s">
        <v>501</v>
      </c>
      <c r="E110" s="18" t="s">
        <v>502</v>
      </c>
      <c r="F110" s="19">
        <v>4.0</v>
      </c>
      <c r="G110" s="20">
        <v>25.0</v>
      </c>
      <c r="H110" s="21">
        <v>100.0</v>
      </c>
      <c r="I110" s="15">
        <f t="shared" si="1"/>
        <v>0</v>
      </c>
      <c r="J110" s="22">
        <f t="shared" si="2"/>
        <v>100</v>
      </c>
    </row>
    <row r="111" ht="15.75" customHeight="1">
      <c r="A111" s="17" t="s">
        <v>503</v>
      </c>
      <c r="B111" s="18" t="s">
        <v>504</v>
      </c>
      <c r="C111" s="17" t="s">
        <v>505</v>
      </c>
      <c r="D111" s="18" t="s">
        <v>506</v>
      </c>
      <c r="E111" s="18" t="s">
        <v>507</v>
      </c>
      <c r="F111" s="19">
        <v>55.91</v>
      </c>
      <c r="G111" s="20">
        <v>67.35</v>
      </c>
      <c r="H111" s="21">
        <v>3765.54</v>
      </c>
      <c r="I111" s="15">
        <f t="shared" si="1"/>
        <v>0</v>
      </c>
      <c r="J111" s="22">
        <f t="shared" si="2"/>
        <v>3765.54</v>
      </c>
    </row>
    <row r="112" ht="15.75" customHeight="1">
      <c r="A112" s="17" t="s">
        <v>508</v>
      </c>
      <c r="B112" s="18" t="s">
        <v>509</v>
      </c>
      <c r="C112" s="17" t="s">
        <v>510</v>
      </c>
      <c r="D112" s="18" t="s">
        <v>511</v>
      </c>
      <c r="E112" s="18" t="s">
        <v>512</v>
      </c>
      <c r="F112" s="19">
        <v>3.0</v>
      </c>
      <c r="G112" s="20">
        <v>10.81</v>
      </c>
      <c r="H112" s="21">
        <v>32.43</v>
      </c>
      <c r="I112" s="15">
        <f t="shared" si="1"/>
        <v>0</v>
      </c>
      <c r="J112" s="22">
        <f t="shared" si="2"/>
        <v>32.43</v>
      </c>
    </row>
    <row r="113" ht="15.75" customHeight="1">
      <c r="A113" s="17" t="s">
        <v>513</v>
      </c>
      <c r="B113" s="18" t="s">
        <v>514</v>
      </c>
      <c r="C113" s="17" t="s">
        <v>515</v>
      </c>
      <c r="D113" s="18" t="s">
        <v>516</v>
      </c>
      <c r="E113" s="18" t="s">
        <v>517</v>
      </c>
      <c r="F113" s="19">
        <v>2.0</v>
      </c>
      <c r="G113" s="20">
        <v>23.67</v>
      </c>
      <c r="H113" s="21">
        <v>47.34</v>
      </c>
      <c r="I113" s="15">
        <f t="shared" si="1"/>
        <v>0</v>
      </c>
      <c r="J113" s="22">
        <f t="shared" si="2"/>
        <v>47.34</v>
      </c>
    </row>
    <row r="114" ht="19.5" customHeight="1">
      <c r="A114" s="10" t="s">
        <v>518</v>
      </c>
      <c r="B114" s="11" t="s">
        <v>519</v>
      </c>
      <c r="C114" s="12"/>
      <c r="D114" s="12"/>
      <c r="E114" s="12"/>
      <c r="F114" s="12"/>
      <c r="G114" s="13"/>
      <c r="H114" s="14">
        <v>2157.07</v>
      </c>
      <c r="I114" s="15">
        <f t="shared" si="1"/>
        <v>0</v>
      </c>
      <c r="J114" s="16">
        <f t="shared" si="2"/>
        <v>2157.07</v>
      </c>
    </row>
    <row r="115" ht="15.75" customHeight="1">
      <c r="A115" s="17" t="s">
        <v>520</v>
      </c>
      <c r="B115" s="18" t="s">
        <v>521</v>
      </c>
      <c r="C115" s="17" t="s">
        <v>522</v>
      </c>
      <c r="D115" s="18" t="s">
        <v>523</v>
      </c>
      <c r="E115" s="18" t="s">
        <v>524</v>
      </c>
      <c r="F115" s="19">
        <v>4.0</v>
      </c>
      <c r="G115" s="20">
        <v>18.74</v>
      </c>
      <c r="H115" s="21">
        <v>74.96</v>
      </c>
      <c r="I115" s="15">
        <f t="shared" si="1"/>
        <v>0</v>
      </c>
      <c r="J115" s="22">
        <f t="shared" si="2"/>
        <v>74.96</v>
      </c>
    </row>
    <row r="116" ht="15.75" customHeight="1">
      <c r="A116" s="17" t="s">
        <v>525</v>
      </c>
      <c r="B116" s="18" t="s">
        <v>526</v>
      </c>
      <c r="C116" s="17" t="s">
        <v>527</v>
      </c>
      <c r="D116" s="18" t="s">
        <v>528</v>
      </c>
      <c r="E116" s="18" t="s">
        <v>529</v>
      </c>
      <c r="F116" s="19">
        <v>2.0</v>
      </c>
      <c r="G116" s="20">
        <v>21.68</v>
      </c>
      <c r="H116" s="21">
        <v>43.36</v>
      </c>
      <c r="I116" s="15">
        <f t="shared" si="1"/>
        <v>0</v>
      </c>
      <c r="J116" s="22">
        <f t="shared" si="2"/>
        <v>43.36</v>
      </c>
    </row>
    <row r="117" ht="15.75" customHeight="1">
      <c r="A117" s="17" t="s">
        <v>530</v>
      </c>
      <c r="B117" s="18" t="s">
        <v>531</v>
      </c>
      <c r="C117" s="17" t="s">
        <v>532</v>
      </c>
      <c r="D117" s="18" t="s">
        <v>533</v>
      </c>
      <c r="E117" s="18" t="s">
        <v>534</v>
      </c>
      <c r="F117" s="19">
        <v>1.0</v>
      </c>
      <c r="G117" s="20">
        <v>281.27</v>
      </c>
      <c r="H117" s="21">
        <v>281.27</v>
      </c>
      <c r="I117" s="15">
        <f t="shared" si="1"/>
        <v>0</v>
      </c>
      <c r="J117" s="22">
        <f t="shared" si="2"/>
        <v>281.27</v>
      </c>
    </row>
    <row r="118" ht="15.75" customHeight="1">
      <c r="A118" s="17" t="s">
        <v>535</v>
      </c>
      <c r="B118" s="18" t="s">
        <v>536</v>
      </c>
      <c r="C118" s="17" t="s">
        <v>537</v>
      </c>
      <c r="D118" s="18" t="s">
        <v>538</v>
      </c>
      <c r="E118" s="18" t="s">
        <v>539</v>
      </c>
      <c r="F118" s="19">
        <v>1.0</v>
      </c>
      <c r="G118" s="20">
        <v>824.54</v>
      </c>
      <c r="H118" s="21">
        <v>824.54</v>
      </c>
      <c r="I118" s="15">
        <f t="shared" si="1"/>
        <v>0</v>
      </c>
      <c r="J118" s="22">
        <f t="shared" si="2"/>
        <v>824.54</v>
      </c>
    </row>
    <row r="119" ht="15.75" customHeight="1">
      <c r="A119" s="17" t="s">
        <v>540</v>
      </c>
      <c r="B119" s="18" t="s">
        <v>541</v>
      </c>
      <c r="C119" s="17" t="s">
        <v>542</v>
      </c>
      <c r="D119" s="18" t="s">
        <v>543</v>
      </c>
      <c r="E119" s="18" t="s">
        <v>544</v>
      </c>
      <c r="F119" s="19">
        <v>1.0</v>
      </c>
      <c r="G119" s="20">
        <v>42.09</v>
      </c>
      <c r="H119" s="21">
        <v>42.09</v>
      </c>
      <c r="I119" s="15">
        <f t="shared" si="1"/>
        <v>0</v>
      </c>
      <c r="J119" s="22">
        <f t="shared" si="2"/>
        <v>42.09</v>
      </c>
    </row>
    <row r="120" ht="15.75" customHeight="1">
      <c r="A120" s="17" t="s">
        <v>545</v>
      </c>
      <c r="B120" s="18" t="s">
        <v>546</v>
      </c>
      <c r="C120" s="17" t="s">
        <v>547</v>
      </c>
      <c r="D120" s="18" t="s">
        <v>548</v>
      </c>
      <c r="E120" s="18" t="s">
        <v>549</v>
      </c>
      <c r="F120" s="19">
        <v>3.0</v>
      </c>
      <c r="G120" s="20">
        <v>14.43</v>
      </c>
      <c r="H120" s="21">
        <v>43.29</v>
      </c>
      <c r="I120" s="15">
        <f t="shared" si="1"/>
        <v>0</v>
      </c>
      <c r="J120" s="22">
        <f t="shared" si="2"/>
        <v>43.29</v>
      </c>
    </row>
    <row r="121" ht="15.75" customHeight="1">
      <c r="A121" s="17" t="s">
        <v>550</v>
      </c>
      <c r="B121" s="18" t="s">
        <v>551</v>
      </c>
      <c r="C121" s="17" t="s">
        <v>552</v>
      </c>
      <c r="D121" s="18" t="s">
        <v>553</v>
      </c>
      <c r="E121" s="18" t="s">
        <v>554</v>
      </c>
      <c r="F121" s="19">
        <v>3.0</v>
      </c>
      <c r="G121" s="20">
        <v>282.52</v>
      </c>
      <c r="H121" s="21">
        <v>847.56</v>
      </c>
      <c r="I121" s="15">
        <f t="shared" si="1"/>
        <v>0</v>
      </c>
      <c r="J121" s="22">
        <f t="shared" si="2"/>
        <v>847.56</v>
      </c>
    </row>
    <row r="122" ht="19.5" customHeight="1">
      <c r="A122" s="10" t="s">
        <v>555</v>
      </c>
      <c r="B122" s="11" t="s">
        <v>556</v>
      </c>
      <c r="C122" s="12"/>
      <c r="D122" s="12"/>
      <c r="E122" s="12"/>
      <c r="F122" s="12"/>
      <c r="G122" s="13"/>
      <c r="H122" s="14">
        <v>1651.04</v>
      </c>
      <c r="I122" s="15">
        <f t="shared" si="1"/>
        <v>0</v>
      </c>
      <c r="J122" s="16">
        <f t="shared" si="2"/>
        <v>1651.04</v>
      </c>
    </row>
    <row r="123" ht="15.75" customHeight="1">
      <c r="A123" s="17" t="s">
        <v>557</v>
      </c>
      <c r="B123" s="18" t="s">
        <v>558</v>
      </c>
      <c r="C123" s="17" t="s">
        <v>559</v>
      </c>
      <c r="D123" s="18" t="s">
        <v>560</v>
      </c>
      <c r="E123" s="18" t="s">
        <v>561</v>
      </c>
      <c r="F123" s="19">
        <v>0.1</v>
      </c>
      <c r="G123" s="20">
        <v>40.26</v>
      </c>
      <c r="H123" s="21">
        <v>4.03</v>
      </c>
      <c r="I123" s="15">
        <f t="shared" si="1"/>
        <v>0</v>
      </c>
      <c r="J123" s="22">
        <f t="shared" si="2"/>
        <v>4.03</v>
      </c>
    </row>
    <row r="124" ht="15.75" customHeight="1">
      <c r="A124" s="17" t="s">
        <v>562</v>
      </c>
      <c r="B124" s="18" t="s">
        <v>563</v>
      </c>
      <c r="C124" s="17" t="s">
        <v>564</v>
      </c>
      <c r="D124" s="18" t="s">
        <v>565</v>
      </c>
      <c r="E124" s="18" t="s">
        <v>566</v>
      </c>
      <c r="F124" s="19">
        <v>0.1</v>
      </c>
      <c r="G124" s="20">
        <v>79.67</v>
      </c>
      <c r="H124" s="21">
        <v>7.97</v>
      </c>
      <c r="I124" s="15">
        <f t="shared" si="1"/>
        <v>0</v>
      </c>
      <c r="J124" s="22">
        <f t="shared" si="2"/>
        <v>7.97</v>
      </c>
    </row>
    <row r="125" ht="15.75" customHeight="1">
      <c r="A125" s="17" t="s">
        <v>567</v>
      </c>
      <c r="B125" s="18" t="s">
        <v>568</v>
      </c>
      <c r="C125" s="17" t="s">
        <v>569</v>
      </c>
      <c r="D125" s="18" t="s">
        <v>570</v>
      </c>
      <c r="E125" s="18" t="s">
        <v>571</v>
      </c>
      <c r="F125" s="19">
        <v>1.3</v>
      </c>
      <c r="G125" s="20">
        <v>36.34</v>
      </c>
      <c r="H125" s="21">
        <v>47.24</v>
      </c>
      <c r="I125" s="15">
        <f t="shared" si="1"/>
        <v>0</v>
      </c>
      <c r="J125" s="22">
        <f t="shared" si="2"/>
        <v>47.24</v>
      </c>
    </row>
    <row r="126" ht="15.75" customHeight="1">
      <c r="A126" s="17" t="s">
        <v>572</v>
      </c>
      <c r="B126" s="18" t="s">
        <v>573</v>
      </c>
      <c r="C126" s="17" t="s">
        <v>574</v>
      </c>
      <c r="D126" s="18" t="s">
        <v>575</v>
      </c>
      <c r="E126" s="18" t="s">
        <v>576</v>
      </c>
      <c r="F126" s="19">
        <v>2.31</v>
      </c>
      <c r="G126" s="20">
        <v>673.92</v>
      </c>
      <c r="H126" s="21">
        <v>1556.76</v>
      </c>
      <c r="I126" s="15">
        <f t="shared" si="1"/>
        <v>0</v>
      </c>
      <c r="J126" s="22">
        <f t="shared" si="2"/>
        <v>1556.76</v>
      </c>
    </row>
    <row r="127" ht="15.75" customHeight="1">
      <c r="A127" s="17" t="s">
        <v>577</v>
      </c>
      <c r="B127" s="18" t="s">
        <v>578</v>
      </c>
      <c r="C127" s="17" t="s">
        <v>579</v>
      </c>
      <c r="D127" s="18" t="s">
        <v>580</v>
      </c>
      <c r="E127" s="18" t="s">
        <v>581</v>
      </c>
      <c r="F127" s="19">
        <v>2.0</v>
      </c>
      <c r="G127" s="20">
        <v>17.52</v>
      </c>
      <c r="H127" s="21">
        <v>35.04</v>
      </c>
      <c r="I127" s="15">
        <f t="shared" si="1"/>
        <v>0</v>
      </c>
      <c r="J127" s="22">
        <f t="shared" si="2"/>
        <v>35.04</v>
      </c>
    </row>
    <row r="128" ht="19.5" customHeight="1">
      <c r="A128" s="10" t="s">
        <v>582</v>
      </c>
      <c r="B128" s="11" t="s">
        <v>583</v>
      </c>
      <c r="C128" s="12"/>
      <c r="D128" s="12"/>
      <c r="E128" s="12"/>
      <c r="F128" s="12"/>
      <c r="G128" s="13"/>
      <c r="H128" s="14">
        <v>15425.81</v>
      </c>
      <c r="I128" s="15">
        <f t="shared" si="1"/>
        <v>0</v>
      </c>
      <c r="J128" s="16">
        <f t="shared" si="2"/>
        <v>15425.81</v>
      </c>
    </row>
    <row r="129" ht="15.75" customHeight="1">
      <c r="A129" s="17" t="s">
        <v>584</v>
      </c>
      <c r="B129" s="18" t="s">
        <v>585</v>
      </c>
      <c r="C129" s="17" t="s">
        <v>586</v>
      </c>
      <c r="D129" s="18" t="s">
        <v>587</v>
      </c>
      <c r="E129" s="18" t="s">
        <v>588</v>
      </c>
      <c r="F129" s="19">
        <v>2.0</v>
      </c>
      <c r="G129" s="20">
        <v>25.61</v>
      </c>
      <c r="H129" s="21">
        <v>51.22</v>
      </c>
      <c r="I129" s="15">
        <f t="shared" si="1"/>
        <v>0</v>
      </c>
      <c r="J129" s="22">
        <f t="shared" si="2"/>
        <v>51.22</v>
      </c>
    </row>
    <row r="130" ht="15.75" customHeight="1">
      <c r="A130" s="17" t="s">
        <v>589</v>
      </c>
      <c r="B130" s="18" t="s">
        <v>590</v>
      </c>
      <c r="C130" s="17" t="s">
        <v>591</v>
      </c>
      <c r="D130" s="18" t="s">
        <v>592</v>
      </c>
      <c r="E130" s="18" t="s">
        <v>593</v>
      </c>
      <c r="F130" s="19">
        <v>15.63</v>
      </c>
      <c r="G130" s="20">
        <v>829.72</v>
      </c>
      <c r="H130" s="21">
        <v>12968.52</v>
      </c>
      <c r="I130" s="15">
        <f t="shared" si="1"/>
        <v>0</v>
      </c>
      <c r="J130" s="22">
        <f t="shared" si="2"/>
        <v>12968.52</v>
      </c>
    </row>
    <row r="131" ht="15.75" customHeight="1">
      <c r="A131" s="17" t="s">
        <v>594</v>
      </c>
      <c r="B131" s="18" t="s">
        <v>595</v>
      </c>
      <c r="C131" s="17" t="s">
        <v>596</v>
      </c>
      <c r="D131" s="18" t="s">
        <v>597</v>
      </c>
      <c r="E131" s="18" t="s">
        <v>598</v>
      </c>
      <c r="F131" s="19">
        <v>0.05</v>
      </c>
      <c r="G131" s="20">
        <v>120.51</v>
      </c>
      <c r="H131" s="21">
        <v>6.03</v>
      </c>
      <c r="I131" s="15">
        <f t="shared" si="1"/>
        <v>0</v>
      </c>
      <c r="J131" s="22">
        <f t="shared" si="2"/>
        <v>6.03</v>
      </c>
    </row>
    <row r="132" ht="15.75" customHeight="1">
      <c r="A132" s="17" t="s">
        <v>599</v>
      </c>
      <c r="B132" s="18" t="s">
        <v>600</v>
      </c>
      <c r="C132" s="17" t="s">
        <v>601</v>
      </c>
      <c r="D132" s="18" t="s">
        <v>602</v>
      </c>
      <c r="E132" s="18" t="s">
        <v>603</v>
      </c>
      <c r="F132" s="19">
        <v>16.43</v>
      </c>
      <c r="G132" s="20">
        <v>103.77</v>
      </c>
      <c r="H132" s="21">
        <v>1704.94</v>
      </c>
      <c r="I132" s="15">
        <f t="shared" si="1"/>
        <v>0</v>
      </c>
      <c r="J132" s="22">
        <f t="shared" si="2"/>
        <v>1704.94</v>
      </c>
    </row>
    <row r="133" ht="15.75" customHeight="1">
      <c r="A133" s="17" t="s">
        <v>604</v>
      </c>
      <c r="B133" s="18" t="s">
        <v>605</v>
      </c>
      <c r="C133" s="17" t="s">
        <v>606</v>
      </c>
      <c r="D133" s="18" t="s">
        <v>607</v>
      </c>
      <c r="E133" s="18" t="s">
        <v>608</v>
      </c>
      <c r="F133" s="19">
        <v>2.01</v>
      </c>
      <c r="G133" s="20">
        <v>292.34</v>
      </c>
      <c r="H133" s="21">
        <v>587.6</v>
      </c>
      <c r="I133" s="15">
        <f t="shared" si="1"/>
        <v>0</v>
      </c>
      <c r="J133" s="22">
        <f t="shared" si="2"/>
        <v>587.6</v>
      </c>
    </row>
    <row r="134" ht="15.75" customHeight="1">
      <c r="A134" s="17" t="s">
        <v>609</v>
      </c>
      <c r="B134" s="18" t="s">
        <v>610</v>
      </c>
      <c r="C134" s="17" t="s">
        <v>611</v>
      </c>
      <c r="D134" s="18" t="s">
        <v>612</v>
      </c>
      <c r="E134" s="18" t="s">
        <v>613</v>
      </c>
      <c r="F134" s="19">
        <v>2.01</v>
      </c>
      <c r="G134" s="20">
        <v>11.07</v>
      </c>
      <c r="H134" s="21">
        <v>22.25</v>
      </c>
      <c r="I134" s="15">
        <f t="shared" si="1"/>
        <v>0</v>
      </c>
      <c r="J134" s="22">
        <f t="shared" si="2"/>
        <v>22.25</v>
      </c>
    </row>
    <row r="135" ht="15.75" customHeight="1">
      <c r="A135" s="17" t="s">
        <v>614</v>
      </c>
      <c r="B135" s="18" t="s">
        <v>615</v>
      </c>
      <c r="C135" s="17" t="s">
        <v>616</v>
      </c>
      <c r="D135" s="18" t="s">
        <v>617</v>
      </c>
      <c r="E135" s="18" t="s">
        <v>618</v>
      </c>
      <c r="F135" s="19">
        <v>2.01</v>
      </c>
      <c r="G135" s="20">
        <v>37.54</v>
      </c>
      <c r="H135" s="21">
        <v>75.46</v>
      </c>
      <c r="I135" s="15">
        <f t="shared" si="1"/>
        <v>0</v>
      </c>
      <c r="J135" s="22">
        <f t="shared" si="2"/>
        <v>75.46</v>
      </c>
    </row>
    <row r="136" ht="15.75" customHeight="1">
      <c r="A136" s="17" t="s">
        <v>619</v>
      </c>
      <c r="B136" s="18" t="s">
        <v>620</v>
      </c>
      <c r="C136" s="17" t="s">
        <v>621</v>
      </c>
      <c r="D136" s="18" t="s">
        <v>622</v>
      </c>
      <c r="E136" s="18" t="s">
        <v>623</v>
      </c>
      <c r="F136" s="19">
        <v>2.01</v>
      </c>
      <c r="G136" s="20">
        <v>4.87</v>
      </c>
      <c r="H136" s="21">
        <v>9.79</v>
      </c>
      <c r="I136" s="15">
        <f t="shared" si="1"/>
        <v>0</v>
      </c>
      <c r="J136" s="22">
        <f t="shared" si="2"/>
        <v>9.79</v>
      </c>
    </row>
    <row r="137" ht="19.5" customHeight="1">
      <c r="A137" s="10" t="s">
        <v>624</v>
      </c>
      <c r="B137" s="11" t="s">
        <v>625</v>
      </c>
      <c r="C137" s="12"/>
      <c r="D137" s="12"/>
      <c r="E137" s="12"/>
      <c r="F137" s="12"/>
      <c r="G137" s="13"/>
      <c r="H137" s="14">
        <v>9533.8</v>
      </c>
      <c r="I137" s="15">
        <f t="shared" si="1"/>
        <v>0</v>
      </c>
      <c r="J137" s="16">
        <f t="shared" si="2"/>
        <v>9533.8</v>
      </c>
    </row>
    <row r="138" ht="15.75" customHeight="1">
      <c r="A138" s="17" t="s">
        <v>626</v>
      </c>
      <c r="B138" s="18" t="s">
        <v>627</v>
      </c>
      <c r="C138" s="17" t="s">
        <v>628</v>
      </c>
      <c r="D138" s="18" t="s">
        <v>629</v>
      </c>
      <c r="E138" s="18" t="s">
        <v>630</v>
      </c>
      <c r="F138" s="19">
        <v>109.02</v>
      </c>
      <c r="G138" s="20">
        <v>87.45</v>
      </c>
      <c r="H138" s="21">
        <v>9533.8</v>
      </c>
      <c r="I138" s="15">
        <f t="shared" si="1"/>
        <v>0</v>
      </c>
      <c r="J138" s="22">
        <f t="shared" si="2"/>
        <v>9533.8</v>
      </c>
    </row>
    <row r="139" ht="19.5" customHeight="1">
      <c r="A139" s="10" t="s">
        <v>631</v>
      </c>
      <c r="B139" s="11" t="s">
        <v>632</v>
      </c>
      <c r="C139" s="12"/>
      <c r="D139" s="12"/>
      <c r="E139" s="12"/>
      <c r="F139" s="12"/>
      <c r="G139" s="13"/>
      <c r="H139" s="14">
        <v>11879.47</v>
      </c>
      <c r="I139" s="15">
        <f t="shared" si="1"/>
        <v>0</v>
      </c>
      <c r="J139" s="16">
        <f t="shared" si="2"/>
        <v>11879.47</v>
      </c>
    </row>
    <row r="140" ht="19.5" customHeight="1">
      <c r="A140" s="10" t="s">
        <v>633</v>
      </c>
      <c r="B140" s="11" t="s">
        <v>634</v>
      </c>
      <c r="C140" s="12"/>
      <c r="D140" s="12"/>
      <c r="E140" s="12"/>
      <c r="F140" s="12"/>
      <c r="G140" s="13"/>
      <c r="H140" s="14">
        <v>7607.17</v>
      </c>
      <c r="I140" s="15">
        <f t="shared" si="1"/>
        <v>0</v>
      </c>
      <c r="J140" s="16">
        <f t="shared" si="2"/>
        <v>7607.17</v>
      </c>
    </row>
    <row r="141" ht="15.75" customHeight="1">
      <c r="A141" s="17" t="s">
        <v>635</v>
      </c>
      <c r="B141" s="18" t="s">
        <v>636</v>
      </c>
      <c r="C141" s="17" t="s">
        <v>637</v>
      </c>
      <c r="D141" s="18" t="s">
        <v>638</v>
      </c>
      <c r="E141" s="18" t="s">
        <v>639</v>
      </c>
      <c r="F141" s="19">
        <v>195.96</v>
      </c>
      <c r="G141" s="20">
        <v>4.87</v>
      </c>
      <c r="H141" s="21">
        <v>954.33</v>
      </c>
      <c r="I141" s="15">
        <f t="shared" si="1"/>
        <v>0</v>
      </c>
      <c r="J141" s="22">
        <f t="shared" si="2"/>
        <v>954.33</v>
      </c>
    </row>
    <row r="142" ht="15.75" customHeight="1">
      <c r="A142" s="17" t="s">
        <v>640</v>
      </c>
      <c r="B142" s="18" t="s">
        <v>641</v>
      </c>
      <c r="C142" s="17" t="s">
        <v>642</v>
      </c>
      <c r="D142" s="18" t="s">
        <v>643</v>
      </c>
      <c r="E142" s="18" t="s">
        <v>644</v>
      </c>
      <c r="F142" s="19">
        <v>195.96</v>
      </c>
      <c r="G142" s="20">
        <v>16.4</v>
      </c>
      <c r="H142" s="21">
        <v>3213.74</v>
      </c>
      <c r="I142" s="15">
        <f t="shared" si="1"/>
        <v>0</v>
      </c>
      <c r="J142" s="22">
        <f t="shared" si="2"/>
        <v>3213.74</v>
      </c>
    </row>
    <row r="143" ht="15.75" customHeight="1">
      <c r="A143" s="17" t="s">
        <v>645</v>
      </c>
      <c r="B143" s="18" t="s">
        <v>646</v>
      </c>
      <c r="C143" s="17" t="s">
        <v>647</v>
      </c>
      <c r="D143" s="18" t="s">
        <v>648</v>
      </c>
      <c r="E143" s="18" t="s">
        <v>649</v>
      </c>
      <c r="F143" s="19">
        <v>195.96</v>
      </c>
      <c r="G143" s="20">
        <v>17.55</v>
      </c>
      <c r="H143" s="21">
        <v>3439.1</v>
      </c>
      <c r="I143" s="15">
        <f t="shared" si="1"/>
        <v>0</v>
      </c>
      <c r="J143" s="22">
        <f t="shared" si="2"/>
        <v>3439.1</v>
      </c>
    </row>
    <row r="144" ht="19.5" customHeight="1">
      <c r="A144" s="10" t="s">
        <v>650</v>
      </c>
      <c r="B144" s="11" t="s">
        <v>651</v>
      </c>
      <c r="C144" s="12"/>
      <c r="D144" s="12"/>
      <c r="E144" s="12"/>
      <c r="F144" s="12"/>
      <c r="G144" s="13"/>
      <c r="H144" s="14">
        <v>4272.3</v>
      </c>
      <c r="I144" s="15">
        <f t="shared" si="1"/>
        <v>0</v>
      </c>
      <c r="J144" s="16">
        <f t="shared" si="2"/>
        <v>4272.3</v>
      </c>
    </row>
    <row r="145" ht="15.75" customHeight="1">
      <c r="A145" s="17" t="s">
        <v>652</v>
      </c>
      <c r="B145" s="18" t="s">
        <v>653</v>
      </c>
      <c r="C145" s="17" t="s">
        <v>654</v>
      </c>
      <c r="D145" s="18" t="s">
        <v>655</v>
      </c>
      <c r="E145" s="18" t="s">
        <v>656</v>
      </c>
      <c r="F145" s="19">
        <v>164.13</v>
      </c>
      <c r="G145" s="20">
        <v>4.87</v>
      </c>
      <c r="H145" s="21">
        <v>799.31</v>
      </c>
      <c r="I145" s="15">
        <f t="shared" si="1"/>
        <v>0</v>
      </c>
      <c r="J145" s="22">
        <f t="shared" si="2"/>
        <v>799.31</v>
      </c>
    </row>
    <row r="146" ht="15.75" customHeight="1">
      <c r="A146" s="17" t="s">
        <v>657</v>
      </c>
      <c r="B146" s="18" t="s">
        <v>658</v>
      </c>
      <c r="C146" s="17" t="s">
        <v>659</v>
      </c>
      <c r="D146" s="18" t="s">
        <v>660</v>
      </c>
      <c r="E146" s="18" t="s">
        <v>661</v>
      </c>
      <c r="F146" s="19">
        <v>164.13</v>
      </c>
      <c r="G146" s="20">
        <v>21.16</v>
      </c>
      <c r="H146" s="21">
        <v>3472.99</v>
      </c>
      <c r="I146" s="15">
        <f t="shared" si="1"/>
        <v>0</v>
      </c>
      <c r="J146" s="22">
        <f t="shared" si="2"/>
        <v>3472.99</v>
      </c>
    </row>
    <row r="147" ht="19.5" customHeight="1">
      <c r="A147" s="10" t="s">
        <v>662</v>
      </c>
      <c r="B147" s="11" t="s">
        <v>663</v>
      </c>
      <c r="C147" s="12"/>
      <c r="D147" s="12"/>
      <c r="E147" s="12"/>
      <c r="F147" s="12"/>
      <c r="G147" s="13"/>
      <c r="H147" s="14">
        <v>70305.72</v>
      </c>
      <c r="I147" s="15">
        <f t="shared" si="1"/>
        <v>0</v>
      </c>
      <c r="J147" s="16">
        <f t="shared" si="2"/>
        <v>70305.72</v>
      </c>
    </row>
    <row r="148" ht="15.75" customHeight="1">
      <c r="A148" s="17" t="s">
        <v>664</v>
      </c>
      <c r="B148" s="18" t="s">
        <v>665</v>
      </c>
      <c r="C148" s="17" t="s">
        <v>666</v>
      </c>
      <c r="D148" s="18" t="s">
        <v>667</v>
      </c>
      <c r="E148" s="18" t="s">
        <v>668</v>
      </c>
      <c r="F148" s="19">
        <v>151.77</v>
      </c>
      <c r="G148" s="20">
        <v>71.81</v>
      </c>
      <c r="H148" s="21">
        <v>10898.6</v>
      </c>
      <c r="I148" s="15">
        <f t="shared" si="1"/>
        <v>0</v>
      </c>
      <c r="J148" s="22">
        <f t="shared" si="2"/>
        <v>10898.6</v>
      </c>
    </row>
    <row r="149" ht="15.75" customHeight="1">
      <c r="A149" s="17" t="s">
        <v>669</v>
      </c>
      <c r="B149" s="18" t="s">
        <v>670</v>
      </c>
      <c r="C149" s="17" t="s">
        <v>671</v>
      </c>
      <c r="D149" s="18" t="s">
        <v>672</v>
      </c>
      <c r="E149" s="18" t="s">
        <v>673</v>
      </c>
      <c r="F149" s="19">
        <v>151.77</v>
      </c>
      <c r="G149" s="20">
        <v>162.36</v>
      </c>
      <c r="H149" s="21">
        <v>24641.38</v>
      </c>
      <c r="I149" s="15">
        <f t="shared" si="1"/>
        <v>0</v>
      </c>
      <c r="J149" s="22">
        <f t="shared" si="2"/>
        <v>24641.38</v>
      </c>
    </row>
    <row r="150" ht="15.75" customHeight="1">
      <c r="A150" s="17" t="s">
        <v>674</v>
      </c>
      <c r="B150" s="18" t="s">
        <v>675</v>
      </c>
      <c r="C150" s="17" t="s">
        <v>676</v>
      </c>
      <c r="D150" s="18" t="s">
        <v>677</v>
      </c>
      <c r="E150" s="18" t="s">
        <v>678</v>
      </c>
      <c r="F150" s="19">
        <v>6.0</v>
      </c>
      <c r="G150" s="20">
        <v>3101.89</v>
      </c>
      <c r="H150" s="21">
        <v>18611.34</v>
      </c>
      <c r="I150" s="15">
        <f t="shared" si="1"/>
        <v>0</v>
      </c>
      <c r="J150" s="22">
        <f t="shared" si="2"/>
        <v>18611.34</v>
      </c>
    </row>
    <row r="151" ht="15.75" customHeight="1">
      <c r="A151" s="17" t="s">
        <v>679</v>
      </c>
      <c r="B151" s="18" t="s">
        <v>680</v>
      </c>
      <c r="C151" s="17" t="s">
        <v>681</v>
      </c>
      <c r="D151" s="18" t="s">
        <v>682</v>
      </c>
      <c r="E151" s="18" t="s">
        <v>683</v>
      </c>
      <c r="F151" s="19">
        <v>20.0</v>
      </c>
      <c r="G151" s="20">
        <v>807.72</v>
      </c>
      <c r="H151" s="21">
        <v>16154.4</v>
      </c>
      <c r="I151" s="15">
        <f t="shared" si="1"/>
        <v>0</v>
      </c>
      <c r="J151" s="22">
        <f t="shared" si="2"/>
        <v>16154.4</v>
      </c>
    </row>
    <row r="152" ht="19.5" customHeight="1">
      <c r="A152" s="10" t="s">
        <v>684</v>
      </c>
      <c r="B152" s="11" t="s">
        <v>685</v>
      </c>
      <c r="C152" s="12"/>
      <c r="D152" s="12"/>
      <c r="E152" s="12"/>
      <c r="F152" s="12"/>
      <c r="G152" s="13"/>
      <c r="H152" s="14">
        <v>7275.67</v>
      </c>
      <c r="I152" s="15">
        <f t="shared" si="1"/>
        <v>0</v>
      </c>
      <c r="J152" s="16">
        <f t="shared" si="2"/>
        <v>7275.67</v>
      </c>
    </row>
    <row r="153" ht="15.75" customHeight="1">
      <c r="A153" s="17" t="s">
        <v>686</v>
      </c>
      <c r="B153" s="18" t="s">
        <v>687</v>
      </c>
      <c r="C153" s="17" t="s">
        <v>688</v>
      </c>
      <c r="D153" s="18" t="s">
        <v>689</v>
      </c>
      <c r="E153" s="18" t="s">
        <v>690</v>
      </c>
      <c r="F153" s="19">
        <v>1.0</v>
      </c>
      <c r="G153" s="20">
        <v>2433.24</v>
      </c>
      <c r="H153" s="21">
        <v>2433.24</v>
      </c>
      <c r="I153" s="15">
        <f t="shared" si="1"/>
        <v>0</v>
      </c>
      <c r="J153" s="22">
        <f t="shared" si="2"/>
        <v>2433.24</v>
      </c>
    </row>
    <row r="154" ht="15.75" customHeight="1">
      <c r="A154" s="17" t="s">
        <v>691</v>
      </c>
      <c r="B154" s="18" t="s">
        <v>692</v>
      </c>
      <c r="C154" s="17" t="s">
        <v>693</v>
      </c>
      <c r="D154" s="18" t="s">
        <v>694</v>
      </c>
      <c r="E154" s="18" t="s">
        <v>695</v>
      </c>
      <c r="F154" s="19">
        <v>2.0</v>
      </c>
      <c r="G154" s="20">
        <v>880.84</v>
      </c>
      <c r="H154" s="21">
        <v>1761.68</v>
      </c>
      <c r="I154" s="15">
        <f t="shared" si="1"/>
        <v>0</v>
      </c>
      <c r="J154" s="22">
        <f t="shared" si="2"/>
        <v>1761.68</v>
      </c>
    </row>
    <row r="155" ht="15.75" customHeight="1">
      <c r="A155" s="17" t="s">
        <v>696</v>
      </c>
      <c r="B155" s="18" t="s">
        <v>697</v>
      </c>
      <c r="C155" s="17" t="s">
        <v>698</v>
      </c>
      <c r="D155" s="18" t="s">
        <v>699</v>
      </c>
      <c r="E155" s="18" t="s">
        <v>700</v>
      </c>
      <c r="F155" s="19">
        <v>25.0</v>
      </c>
      <c r="G155" s="20">
        <v>45.39</v>
      </c>
      <c r="H155" s="21">
        <v>1134.75</v>
      </c>
      <c r="I155" s="15">
        <f t="shared" si="1"/>
        <v>0</v>
      </c>
      <c r="J155" s="22">
        <f t="shared" si="2"/>
        <v>1134.75</v>
      </c>
    </row>
    <row r="156" ht="15.75" customHeight="1">
      <c r="A156" s="17" t="s">
        <v>701</v>
      </c>
      <c r="B156" s="18" t="s">
        <v>702</v>
      </c>
      <c r="C156" s="17" t="s">
        <v>703</v>
      </c>
      <c r="D156" s="18" t="s">
        <v>704</v>
      </c>
      <c r="E156" s="18" t="s">
        <v>705</v>
      </c>
      <c r="F156" s="19">
        <v>25.0</v>
      </c>
      <c r="G156" s="20">
        <v>77.84</v>
      </c>
      <c r="H156" s="21">
        <v>1946.0</v>
      </c>
      <c r="I156" s="15">
        <f t="shared" si="1"/>
        <v>0</v>
      </c>
      <c r="J156" s="22">
        <f t="shared" si="2"/>
        <v>1946</v>
      </c>
    </row>
    <row r="157" ht="19.5" customHeight="1">
      <c r="A157" s="10" t="s">
        <v>706</v>
      </c>
      <c r="B157" s="11" t="s">
        <v>707</v>
      </c>
      <c r="C157" s="12"/>
      <c r="D157" s="12"/>
      <c r="E157" s="12"/>
      <c r="F157" s="12"/>
      <c r="G157" s="13"/>
      <c r="H157" s="14">
        <v>1353.25</v>
      </c>
      <c r="I157" s="15">
        <f t="shared" si="1"/>
        <v>0</v>
      </c>
      <c r="J157" s="16">
        <f t="shared" si="2"/>
        <v>1353.25</v>
      </c>
    </row>
    <row r="158" ht="15.75" customHeight="1">
      <c r="A158" s="17" t="s">
        <v>708</v>
      </c>
      <c r="B158" s="18" t="s">
        <v>709</v>
      </c>
      <c r="C158" s="17" t="s">
        <v>710</v>
      </c>
      <c r="D158" s="18" t="s">
        <v>711</v>
      </c>
      <c r="E158" s="18" t="s">
        <v>712</v>
      </c>
      <c r="F158" s="19">
        <v>108.87</v>
      </c>
      <c r="G158" s="20">
        <v>12.43</v>
      </c>
      <c r="H158" s="21">
        <v>1353.25</v>
      </c>
      <c r="I158" s="15">
        <f t="shared" si="1"/>
        <v>0</v>
      </c>
      <c r="J158" s="22">
        <f t="shared" si="2"/>
        <v>1353.25</v>
      </c>
    </row>
    <row r="159" ht="15.0" customHeight="1">
      <c r="A159" s="1"/>
      <c r="B159" s="1"/>
      <c r="C159" s="1"/>
      <c r="D159" s="1"/>
      <c r="E159" s="1"/>
      <c r="F159" s="23" t="s">
        <v>713</v>
      </c>
      <c r="H159" s="14">
        <v>77802.47</v>
      </c>
      <c r="I159" s="15">
        <f t="shared" si="1"/>
        <v>0</v>
      </c>
      <c r="J159" s="16">
        <f t="shared" si="2"/>
        <v>77802.47</v>
      </c>
    </row>
    <row r="160" ht="15.0" customHeight="1">
      <c r="A160" s="1"/>
      <c r="B160" s="1"/>
      <c r="C160" s="1"/>
      <c r="D160" s="1"/>
      <c r="E160" s="1"/>
      <c r="F160" s="23" t="s">
        <v>714</v>
      </c>
      <c r="H160" s="14">
        <v>312074.71</v>
      </c>
      <c r="I160" s="15">
        <f t="shared" si="1"/>
        <v>0</v>
      </c>
      <c r="J160" s="16">
        <f t="shared" si="2"/>
        <v>312074.71</v>
      </c>
    </row>
    <row r="161" ht="15.0" customHeight="1">
      <c r="A161" s="1"/>
      <c r="B161" s="1"/>
      <c r="C161" s="1"/>
      <c r="D161" s="1"/>
      <c r="E161" s="1"/>
      <c r="F161" s="23" t="s">
        <v>715</v>
      </c>
      <c r="H161" s="14">
        <v>389877.18</v>
      </c>
      <c r="I161" s="15">
        <f t="shared" si="1"/>
        <v>0</v>
      </c>
      <c r="J161" s="16">
        <f t="shared" si="2"/>
        <v>389877.18</v>
      </c>
    </row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1:H1"/>
    <mergeCell ref="B2:G2"/>
    <mergeCell ref="B4:G4"/>
    <mergeCell ref="B10:G10"/>
    <mergeCell ref="B15:G15"/>
    <mergeCell ref="B19:G19"/>
    <mergeCell ref="B21:G21"/>
    <mergeCell ref="B27:G27"/>
    <mergeCell ref="B28:G28"/>
    <mergeCell ref="B32:G32"/>
    <mergeCell ref="B35:G35"/>
    <mergeCell ref="B37:G37"/>
    <mergeCell ref="B77:G77"/>
    <mergeCell ref="B81:G81"/>
    <mergeCell ref="B84:G84"/>
    <mergeCell ref="B86:G86"/>
    <mergeCell ref="B93:G93"/>
    <mergeCell ref="B114:G114"/>
    <mergeCell ref="B122:G122"/>
    <mergeCell ref="B128:G128"/>
    <mergeCell ref="B137:G137"/>
    <mergeCell ref="F160:G160"/>
    <mergeCell ref="F161:G161"/>
    <mergeCell ref="B139:G139"/>
    <mergeCell ref="B140:G140"/>
    <mergeCell ref="B144:G144"/>
    <mergeCell ref="B147:G147"/>
    <mergeCell ref="B152:G152"/>
    <mergeCell ref="B157:G157"/>
    <mergeCell ref="F159:G159"/>
  </mergeCells>
  <printOptions/>
  <pageMargins bottom="0.5" footer="0.0" header="0.0" left="0.5" right="0.5" top="0.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 fitToPage="1"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4.71"/>
    <col customWidth="1" min="3" max="3" width="13.71"/>
    <col customWidth="1" min="4" max="7" width="11.86"/>
    <col customWidth="1" min="8" max="8" width="10.14"/>
    <col customWidth="1" min="9" max="9" width="7.43"/>
    <col customWidth="1" min="10" max="10" width="11.86"/>
    <col customWidth="1" min="11" max="11" width="12.14"/>
    <col customWidth="1" min="12" max="26" width="8.71"/>
  </cols>
  <sheetData>
    <row r="1" ht="231.75" customHeight="1">
      <c r="A1" s="1"/>
      <c r="I1" s="1"/>
      <c r="J1" s="1"/>
      <c r="K1" s="1"/>
    </row>
    <row r="2" ht="15.75" customHeight="1">
      <c r="A2" s="24" t="s">
        <v>716</v>
      </c>
      <c r="B2" s="24" t="s">
        <v>717</v>
      </c>
      <c r="C2" s="24" t="s">
        <v>718</v>
      </c>
      <c r="D2" s="24" t="s">
        <v>719</v>
      </c>
      <c r="E2" s="24" t="s">
        <v>720</v>
      </c>
      <c r="F2" s="24" t="s">
        <v>721</v>
      </c>
      <c r="G2" s="24" t="s">
        <v>722</v>
      </c>
      <c r="H2" s="25" t="s">
        <v>723</v>
      </c>
      <c r="I2" s="13"/>
      <c r="J2" s="24" t="s">
        <v>724</v>
      </c>
      <c r="K2" s="26" t="s">
        <v>725</v>
      </c>
    </row>
    <row r="3" ht="12.0" customHeight="1">
      <c r="A3" s="27" t="s">
        <v>726</v>
      </c>
      <c r="B3" s="28" t="s">
        <v>727</v>
      </c>
      <c r="C3" s="29">
        <v>27623.86</v>
      </c>
      <c r="D3" s="30">
        <v>0.2</v>
      </c>
      <c r="E3" s="30">
        <v>0.2</v>
      </c>
      <c r="F3" s="30">
        <v>0.2</v>
      </c>
      <c r="G3" s="30">
        <v>0.2</v>
      </c>
      <c r="H3" s="31">
        <v>0.1</v>
      </c>
      <c r="I3" s="32"/>
      <c r="J3" s="30">
        <v>0.1</v>
      </c>
      <c r="K3" s="33">
        <v>1.0</v>
      </c>
    </row>
    <row r="4" ht="12.75" customHeight="1">
      <c r="A4" s="34"/>
      <c r="B4" s="34"/>
      <c r="C4" s="34"/>
      <c r="D4" s="35">
        <v>5524.77</v>
      </c>
      <c r="E4" s="35">
        <v>5524.77</v>
      </c>
      <c r="F4" s="35">
        <v>5524.77</v>
      </c>
      <c r="G4" s="35">
        <v>5524.77</v>
      </c>
      <c r="H4" s="36">
        <v>2762.39</v>
      </c>
      <c r="I4" s="13"/>
      <c r="J4" s="35">
        <v>2762.39</v>
      </c>
      <c r="K4" s="37">
        <v>27623.86</v>
      </c>
    </row>
    <row r="5" ht="12.0" customHeight="1">
      <c r="A5" s="27" t="s">
        <v>728</v>
      </c>
      <c r="B5" s="28" t="s">
        <v>729</v>
      </c>
      <c r="C5" s="29">
        <v>15543.95</v>
      </c>
      <c r="D5" s="38"/>
      <c r="E5" s="38"/>
      <c r="F5" s="38"/>
      <c r="G5" s="30">
        <v>0.5</v>
      </c>
      <c r="H5" s="31">
        <v>0.5</v>
      </c>
      <c r="I5" s="32"/>
      <c r="J5" s="38"/>
      <c r="K5" s="33">
        <v>1.0</v>
      </c>
    </row>
    <row r="6" ht="12.75" customHeight="1">
      <c r="A6" s="34"/>
      <c r="B6" s="34"/>
      <c r="C6" s="34"/>
      <c r="D6" s="39"/>
      <c r="E6" s="39"/>
      <c r="F6" s="39"/>
      <c r="G6" s="35">
        <v>7771.98</v>
      </c>
      <c r="H6" s="36">
        <v>7771.97</v>
      </c>
      <c r="I6" s="13"/>
      <c r="J6" s="39"/>
      <c r="K6" s="37">
        <v>15543.95</v>
      </c>
    </row>
    <row r="7" ht="12.0" customHeight="1">
      <c r="A7" s="27" t="s">
        <v>730</v>
      </c>
      <c r="B7" s="28" t="s">
        <v>731</v>
      </c>
      <c r="C7" s="29">
        <v>11165.35</v>
      </c>
      <c r="D7" s="38"/>
      <c r="E7" s="38"/>
      <c r="F7" s="38"/>
      <c r="G7" s="30">
        <v>0.25</v>
      </c>
      <c r="H7" s="31">
        <v>0.75</v>
      </c>
      <c r="I7" s="32"/>
      <c r="J7" s="38"/>
      <c r="K7" s="33">
        <v>1.0</v>
      </c>
    </row>
    <row r="8" ht="12.75" customHeight="1">
      <c r="A8" s="34"/>
      <c r="B8" s="34"/>
      <c r="C8" s="34"/>
      <c r="D8" s="39"/>
      <c r="E8" s="39"/>
      <c r="F8" s="39"/>
      <c r="G8" s="35">
        <v>2791.34</v>
      </c>
      <c r="H8" s="36">
        <v>8374.01</v>
      </c>
      <c r="I8" s="13"/>
      <c r="J8" s="39"/>
      <c r="K8" s="37">
        <v>11165.35</v>
      </c>
    </row>
    <row r="9" ht="12.0" customHeight="1">
      <c r="A9" s="27" t="s">
        <v>732</v>
      </c>
      <c r="B9" s="28" t="s">
        <v>733</v>
      </c>
      <c r="C9" s="29">
        <v>21534.59</v>
      </c>
      <c r="D9" s="38"/>
      <c r="E9" s="38"/>
      <c r="F9" s="38"/>
      <c r="G9" s="30">
        <v>0.1</v>
      </c>
      <c r="H9" s="31">
        <v>0.8</v>
      </c>
      <c r="I9" s="32"/>
      <c r="J9" s="30">
        <v>0.1</v>
      </c>
      <c r="K9" s="33">
        <v>1.0</v>
      </c>
    </row>
    <row r="10" ht="12.75" customHeight="1">
      <c r="A10" s="34"/>
      <c r="B10" s="34"/>
      <c r="C10" s="34"/>
      <c r="D10" s="39"/>
      <c r="E10" s="39"/>
      <c r="F10" s="39"/>
      <c r="G10" s="35">
        <v>2153.46</v>
      </c>
      <c r="H10" s="36">
        <v>17227.67</v>
      </c>
      <c r="I10" s="13"/>
      <c r="J10" s="35">
        <v>2153.46</v>
      </c>
      <c r="K10" s="37">
        <v>21534.59</v>
      </c>
    </row>
    <row r="11" ht="12.0" customHeight="1">
      <c r="A11" s="27" t="s">
        <v>734</v>
      </c>
      <c r="B11" s="28" t="s">
        <v>735</v>
      </c>
      <c r="C11" s="29">
        <v>11908.13</v>
      </c>
      <c r="D11" s="38"/>
      <c r="E11" s="38"/>
      <c r="F11" s="38"/>
      <c r="G11" s="38"/>
      <c r="H11" s="31">
        <v>0.25</v>
      </c>
      <c r="I11" s="32"/>
      <c r="J11" s="30">
        <v>0.75</v>
      </c>
      <c r="K11" s="33">
        <v>1.0</v>
      </c>
    </row>
    <row r="12" ht="12.75" customHeight="1">
      <c r="A12" s="34"/>
      <c r="B12" s="34"/>
      <c r="C12" s="34"/>
      <c r="D12" s="39"/>
      <c r="E12" s="39"/>
      <c r="F12" s="39"/>
      <c r="G12" s="39"/>
      <c r="H12" s="36">
        <v>2977.03</v>
      </c>
      <c r="I12" s="13"/>
      <c r="J12" s="35">
        <v>8931.1</v>
      </c>
      <c r="K12" s="37">
        <v>11908.13</v>
      </c>
    </row>
    <row r="13" ht="12.0" customHeight="1">
      <c r="A13" s="27" t="s">
        <v>736</v>
      </c>
      <c r="B13" s="28" t="s">
        <v>737</v>
      </c>
      <c r="C13" s="29">
        <v>10646.28</v>
      </c>
      <c r="D13" s="38"/>
      <c r="E13" s="38"/>
      <c r="F13" s="38"/>
      <c r="G13" s="38"/>
      <c r="H13" s="31">
        <v>0.5</v>
      </c>
      <c r="I13" s="32"/>
      <c r="J13" s="30">
        <v>0.5</v>
      </c>
      <c r="K13" s="33">
        <v>1.0</v>
      </c>
    </row>
    <row r="14" ht="12.75" customHeight="1">
      <c r="A14" s="34"/>
      <c r="B14" s="34"/>
      <c r="C14" s="34"/>
      <c r="D14" s="39"/>
      <c r="E14" s="39"/>
      <c r="F14" s="39"/>
      <c r="G14" s="39"/>
      <c r="H14" s="36">
        <v>5323.14</v>
      </c>
      <c r="I14" s="13"/>
      <c r="J14" s="35">
        <v>5323.14</v>
      </c>
      <c r="K14" s="37">
        <v>10646.28</v>
      </c>
    </row>
    <row r="15" ht="12.0" customHeight="1">
      <c r="A15" s="27" t="s">
        <v>738</v>
      </c>
      <c r="B15" s="28" t="s">
        <v>739</v>
      </c>
      <c r="C15" s="29">
        <v>58049.75</v>
      </c>
      <c r="D15" s="38"/>
      <c r="E15" s="38"/>
      <c r="F15" s="38"/>
      <c r="G15" s="38"/>
      <c r="H15" s="31">
        <v>0.4</v>
      </c>
      <c r="I15" s="32"/>
      <c r="J15" s="30">
        <v>0.6</v>
      </c>
      <c r="K15" s="33">
        <v>1.0</v>
      </c>
    </row>
    <row r="16" ht="12.75" customHeight="1">
      <c r="A16" s="34"/>
      <c r="B16" s="34"/>
      <c r="C16" s="34"/>
      <c r="D16" s="39"/>
      <c r="E16" s="39"/>
      <c r="F16" s="39"/>
      <c r="G16" s="39"/>
      <c r="H16" s="36">
        <v>23219.9</v>
      </c>
      <c r="I16" s="13"/>
      <c r="J16" s="35">
        <v>34829.85</v>
      </c>
      <c r="K16" s="37">
        <v>58049.75</v>
      </c>
    </row>
    <row r="17" ht="12.0" customHeight="1">
      <c r="A17" s="27" t="s">
        <v>740</v>
      </c>
      <c r="B17" s="28" t="s">
        <v>741</v>
      </c>
      <c r="C17" s="29">
        <v>18167.83</v>
      </c>
      <c r="D17" s="30">
        <v>1.0</v>
      </c>
      <c r="E17" s="38"/>
      <c r="F17" s="38"/>
      <c r="G17" s="38"/>
      <c r="H17" s="40"/>
      <c r="I17" s="41"/>
      <c r="J17" s="38"/>
      <c r="K17" s="33">
        <v>1.0</v>
      </c>
    </row>
    <row r="18" ht="12.75" customHeight="1">
      <c r="A18" s="34"/>
      <c r="B18" s="34"/>
      <c r="C18" s="34"/>
      <c r="D18" s="35">
        <v>18167.83</v>
      </c>
      <c r="E18" s="39"/>
      <c r="F18" s="39"/>
      <c r="G18" s="39"/>
      <c r="H18" s="42"/>
      <c r="I18" s="43"/>
      <c r="J18" s="39"/>
      <c r="K18" s="37">
        <v>18167.83</v>
      </c>
    </row>
    <row r="19" ht="12.0" customHeight="1">
      <c r="A19" s="27" t="s">
        <v>742</v>
      </c>
      <c r="B19" s="28" t="s">
        <v>743</v>
      </c>
      <c r="C19" s="29">
        <v>42873.8</v>
      </c>
      <c r="D19" s="30">
        <v>1.0</v>
      </c>
      <c r="E19" s="38"/>
      <c r="F19" s="38"/>
      <c r="G19" s="38"/>
      <c r="H19" s="40"/>
      <c r="I19" s="41"/>
      <c r="J19" s="38"/>
      <c r="K19" s="33">
        <v>1.0</v>
      </c>
    </row>
    <row r="20" ht="12.75" customHeight="1">
      <c r="A20" s="34"/>
      <c r="B20" s="34"/>
      <c r="C20" s="34"/>
      <c r="D20" s="35">
        <v>42873.8</v>
      </c>
      <c r="E20" s="39"/>
      <c r="F20" s="39"/>
      <c r="G20" s="39"/>
      <c r="H20" s="42"/>
      <c r="I20" s="43"/>
      <c r="J20" s="39"/>
      <c r="K20" s="37">
        <v>42873.8</v>
      </c>
    </row>
    <row r="21" ht="12.0" customHeight="1">
      <c r="A21" s="27" t="s">
        <v>744</v>
      </c>
      <c r="B21" s="28" t="s">
        <v>745</v>
      </c>
      <c r="C21" s="29">
        <v>14607.2</v>
      </c>
      <c r="D21" s="38"/>
      <c r="E21" s="30">
        <v>1.0</v>
      </c>
      <c r="F21" s="38"/>
      <c r="G21" s="38"/>
      <c r="H21" s="40"/>
      <c r="I21" s="41"/>
      <c r="J21" s="38"/>
      <c r="K21" s="33">
        <v>1.0</v>
      </c>
    </row>
    <row r="22" ht="12.75" customHeight="1">
      <c r="A22" s="34"/>
      <c r="B22" s="34"/>
      <c r="C22" s="34"/>
      <c r="D22" s="39"/>
      <c r="E22" s="35">
        <v>14607.2</v>
      </c>
      <c r="F22" s="39"/>
      <c r="G22" s="39"/>
      <c r="H22" s="42"/>
      <c r="I22" s="43"/>
      <c r="J22" s="39"/>
      <c r="K22" s="37">
        <v>14607.2</v>
      </c>
    </row>
    <row r="23" ht="12.0" customHeight="1">
      <c r="A23" s="27" t="s">
        <v>746</v>
      </c>
      <c r="B23" s="28" t="s">
        <v>747</v>
      </c>
      <c r="C23" s="29">
        <v>11613.06</v>
      </c>
      <c r="D23" s="38"/>
      <c r="E23" s="30">
        <v>1.0</v>
      </c>
      <c r="F23" s="38"/>
      <c r="G23" s="38"/>
      <c r="H23" s="40"/>
      <c r="I23" s="41"/>
      <c r="J23" s="38"/>
      <c r="K23" s="33">
        <v>1.0</v>
      </c>
    </row>
    <row r="24" ht="12.75" customHeight="1">
      <c r="A24" s="34"/>
      <c r="B24" s="34"/>
      <c r="C24" s="34"/>
      <c r="D24" s="39"/>
      <c r="E24" s="35">
        <v>11613.06</v>
      </c>
      <c r="F24" s="39"/>
      <c r="G24" s="39"/>
      <c r="H24" s="42"/>
      <c r="I24" s="43"/>
      <c r="J24" s="39"/>
      <c r="K24" s="37">
        <v>11613.06</v>
      </c>
    </row>
    <row r="25" ht="12.0" customHeight="1">
      <c r="A25" s="27" t="s">
        <v>748</v>
      </c>
      <c r="B25" s="28" t="s">
        <v>749</v>
      </c>
      <c r="C25" s="29">
        <v>26561.55</v>
      </c>
      <c r="D25" s="38"/>
      <c r="E25" s="30">
        <v>1.0</v>
      </c>
      <c r="F25" s="38"/>
      <c r="G25" s="38"/>
      <c r="H25" s="40"/>
      <c r="I25" s="41"/>
      <c r="J25" s="38"/>
      <c r="K25" s="33">
        <v>1.0</v>
      </c>
    </row>
    <row r="26" ht="12.75" customHeight="1">
      <c r="A26" s="34"/>
      <c r="B26" s="34"/>
      <c r="C26" s="34"/>
      <c r="D26" s="39"/>
      <c r="E26" s="35">
        <v>26561.55</v>
      </c>
      <c r="F26" s="39"/>
      <c r="G26" s="39"/>
      <c r="H26" s="42"/>
      <c r="I26" s="43"/>
      <c r="J26" s="39"/>
      <c r="K26" s="37">
        <v>26561.55</v>
      </c>
    </row>
    <row r="27" ht="12.0" customHeight="1">
      <c r="A27" s="27" t="s">
        <v>750</v>
      </c>
      <c r="B27" s="28" t="s">
        <v>751</v>
      </c>
      <c r="C27" s="29">
        <v>2157.07</v>
      </c>
      <c r="D27" s="38"/>
      <c r="E27" s="38"/>
      <c r="F27" s="30">
        <v>1.0</v>
      </c>
      <c r="G27" s="38"/>
      <c r="H27" s="40"/>
      <c r="I27" s="41"/>
      <c r="J27" s="38"/>
      <c r="K27" s="33">
        <v>1.0</v>
      </c>
    </row>
    <row r="28" ht="12.75" customHeight="1">
      <c r="A28" s="34"/>
      <c r="B28" s="34"/>
      <c r="C28" s="34"/>
      <c r="D28" s="39"/>
      <c r="E28" s="39"/>
      <c r="F28" s="35">
        <v>2157.07</v>
      </c>
      <c r="G28" s="39"/>
      <c r="H28" s="42"/>
      <c r="I28" s="43"/>
      <c r="J28" s="39"/>
      <c r="K28" s="37">
        <v>2157.07</v>
      </c>
    </row>
    <row r="29" ht="12.0" customHeight="1">
      <c r="A29" s="27" t="s">
        <v>752</v>
      </c>
      <c r="B29" s="28" t="s">
        <v>753</v>
      </c>
      <c r="C29" s="29">
        <v>1651.04</v>
      </c>
      <c r="D29" s="30">
        <v>1.0</v>
      </c>
      <c r="E29" s="38"/>
      <c r="F29" s="38"/>
      <c r="G29" s="38"/>
      <c r="H29" s="40"/>
      <c r="I29" s="41"/>
      <c r="J29" s="38"/>
      <c r="K29" s="33">
        <v>1.0</v>
      </c>
    </row>
    <row r="30" ht="12.75" customHeight="1">
      <c r="A30" s="34"/>
      <c r="B30" s="34"/>
      <c r="C30" s="34"/>
      <c r="D30" s="35">
        <v>1651.04</v>
      </c>
      <c r="E30" s="39"/>
      <c r="F30" s="39"/>
      <c r="G30" s="39"/>
      <c r="H30" s="42"/>
      <c r="I30" s="43"/>
      <c r="J30" s="39"/>
      <c r="K30" s="37">
        <v>1651.04</v>
      </c>
    </row>
    <row r="31" ht="12.0" customHeight="1">
      <c r="A31" s="27" t="s">
        <v>754</v>
      </c>
      <c r="B31" s="28" t="s">
        <v>755</v>
      </c>
      <c r="C31" s="29">
        <v>15425.81</v>
      </c>
      <c r="D31" s="38"/>
      <c r="E31" s="30">
        <v>0.5</v>
      </c>
      <c r="F31" s="30">
        <v>0.5</v>
      </c>
      <c r="G31" s="38"/>
      <c r="H31" s="40"/>
      <c r="I31" s="41"/>
      <c r="J31" s="38"/>
      <c r="K31" s="33">
        <v>1.0</v>
      </c>
    </row>
    <row r="32" ht="12.75" customHeight="1">
      <c r="A32" s="34"/>
      <c r="B32" s="34"/>
      <c r="C32" s="34"/>
      <c r="D32" s="39"/>
      <c r="E32" s="35">
        <v>7712.91</v>
      </c>
      <c r="F32" s="35">
        <v>7712.9</v>
      </c>
      <c r="G32" s="39"/>
      <c r="H32" s="42"/>
      <c r="I32" s="43"/>
      <c r="J32" s="39"/>
      <c r="K32" s="37">
        <v>15425.81</v>
      </c>
    </row>
    <row r="33" ht="12.0" customHeight="1">
      <c r="A33" s="27" t="s">
        <v>756</v>
      </c>
      <c r="B33" s="28" t="s">
        <v>757</v>
      </c>
      <c r="C33" s="29">
        <v>9533.8</v>
      </c>
      <c r="D33" s="30">
        <v>1.0</v>
      </c>
      <c r="E33" s="38"/>
      <c r="F33" s="38"/>
      <c r="G33" s="38"/>
      <c r="H33" s="40"/>
      <c r="I33" s="41"/>
      <c r="J33" s="38"/>
      <c r="K33" s="33">
        <v>1.0</v>
      </c>
    </row>
    <row r="34" ht="12.75" customHeight="1">
      <c r="A34" s="34"/>
      <c r="B34" s="34"/>
      <c r="C34" s="34"/>
      <c r="D34" s="35">
        <v>9533.8</v>
      </c>
      <c r="E34" s="39"/>
      <c r="F34" s="39"/>
      <c r="G34" s="39"/>
      <c r="H34" s="42"/>
      <c r="I34" s="43"/>
      <c r="J34" s="39"/>
      <c r="K34" s="37">
        <v>9533.8</v>
      </c>
    </row>
    <row r="35" ht="12.0" customHeight="1">
      <c r="A35" s="27" t="s">
        <v>758</v>
      </c>
      <c r="B35" s="28" t="s">
        <v>759</v>
      </c>
      <c r="C35" s="29">
        <v>11879.47</v>
      </c>
      <c r="D35" s="38"/>
      <c r="E35" s="30">
        <v>0.5</v>
      </c>
      <c r="F35" s="30">
        <v>0.5</v>
      </c>
      <c r="G35" s="38"/>
      <c r="H35" s="40"/>
      <c r="I35" s="41"/>
      <c r="J35" s="38"/>
      <c r="K35" s="33">
        <v>1.0</v>
      </c>
    </row>
    <row r="36" ht="12.75" customHeight="1">
      <c r="A36" s="34"/>
      <c r="B36" s="34"/>
      <c r="C36" s="34"/>
      <c r="D36" s="39"/>
      <c r="E36" s="35">
        <v>5939.74</v>
      </c>
      <c r="F36" s="35">
        <v>5939.73</v>
      </c>
      <c r="G36" s="39"/>
      <c r="H36" s="42"/>
      <c r="I36" s="43"/>
      <c r="J36" s="39"/>
      <c r="K36" s="37">
        <v>11879.47</v>
      </c>
    </row>
    <row r="37" ht="12.0" customHeight="1">
      <c r="A37" s="27" t="s">
        <v>760</v>
      </c>
      <c r="B37" s="28" t="s">
        <v>761</v>
      </c>
      <c r="C37" s="29">
        <v>70305.72</v>
      </c>
      <c r="D37" s="38"/>
      <c r="E37" s="30">
        <v>0.1</v>
      </c>
      <c r="F37" s="30">
        <v>0.5</v>
      </c>
      <c r="G37" s="30">
        <v>0.4</v>
      </c>
      <c r="H37" s="40"/>
      <c r="I37" s="41"/>
      <c r="J37" s="38"/>
      <c r="K37" s="33">
        <v>1.0</v>
      </c>
    </row>
    <row r="38" ht="12.75" customHeight="1">
      <c r="A38" s="34"/>
      <c r="B38" s="34"/>
      <c r="C38" s="34"/>
      <c r="D38" s="39"/>
      <c r="E38" s="35">
        <v>7030.57</v>
      </c>
      <c r="F38" s="35">
        <v>35152.86</v>
      </c>
      <c r="G38" s="35">
        <v>28122.29</v>
      </c>
      <c r="H38" s="42"/>
      <c r="I38" s="43"/>
      <c r="J38" s="39"/>
      <c r="K38" s="37">
        <v>70305.72</v>
      </c>
    </row>
    <row r="39" ht="12.0" customHeight="1">
      <c r="A39" s="27" t="s">
        <v>762</v>
      </c>
      <c r="B39" s="28" t="s">
        <v>763</v>
      </c>
      <c r="C39" s="29">
        <v>7275.67</v>
      </c>
      <c r="D39" s="38"/>
      <c r="E39" s="38"/>
      <c r="F39" s="30">
        <v>0.5</v>
      </c>
      <c r="G39" s="30">
        <v>0.5</v>
      </c>
      <c r="H39" s="40"/>
      <c r="I39" s="41"/>
      <c r="J39" s="38"/>
      <c r="K39" s="33">
        <v>1.0</v>
      </c>
    </row>
    <row r="40" ht="12.75" customHeight="1">
      <c r="A40" s="34"/>
      <c r="B40" s="34"/>
      <c r="C40" s="34"/>
      <c r="D40" s="39"/>
      <c r="E40" s="39"/>
      <c r="F40" s="35">
        <v>3637.84</v>
      </c>
      <c r="G40" s="35">
        <v>3637.83</v>
      </c>
      <c r="H40" s="42"/>
      <c r="I40" s="43"/>
      <c r="J40" s="39"/>
      <c r="K40" s="37">
        <v>7275.67</v>
      </c>
    </row>
    <row r="41" ht="12.0" customHeight="1">
      <c r="A41" s="27" t="s">
        <v>764</v>
      </c>
      <c r="B41" s="28" t="s">
        <v>765</v>
      </c>
      <c r="C41" s="29">
        <v>1353.25</v>
      </c>
      <c r="D41" s="38"/>
      <c r="E41" s="38"/>
      <c r="F41" s="30">
        <v>1.0</v>
      </c>
      <c r="G41" s="38"/>
      <c r="H41" s="40"/>
      <c r="I41" s="41"/>
      <c r="J41" s="38"/>
      <c r="K41" s="33">
        <v>1.0</v>
      </c>
    </row>
    <row r="42" ht="12.75" customHeight="1">
      <c r="A42" s="34"/>
      <c r="B42" s="34"/>
      <c r="C42" s="34"/>
      <c r="D42" s="39"/>
      <c r="E42" s="39"/>
      <c r="F42" s="35">
        <v>1353.25</v>
      </c>
      <c r="G42" s="39"/>
      <c r="H42" s="42"/>
      <c r="I42" s="43"/>
      <c r="J42" s="39"/>
      <c r="K42" s="37">
        <v>1353.25</v>
      </c>
    </row>
    <row r="43" ht="12.0" customHeight="1">
      <c r="A43" s="44"/>
      <c r="B43" s="45"/>
      <c r="C43" s="46">
        <v>389877.18</v>
      </c>
      <c r="D43" s="47">
        <v>77751.24</v>
      </c>
      <c r="E43" s="47">
        <v>78989.8</v>
      </c>
      <c r="F43" s="47">
        <v>61478.42</v>
      </c>
      <c r="G43" s="47">
        <v>50001.67</v>
      </c>
      <c r="H43" s="48">
        <v>67656.11</v>
      </c>
      <c r="I43" s="49"/>
      <c r="J43" s="47">
        <v>53999.94</v>
      </c>
      <c r="K43" s="50">
        <v>389877.18</v>
      </c>
    </row>
    <row r="44" ht="12.75" customHeight="1">
      <c r="A44" s="51"/>
      <c r="B44" s="52"/>
      <c r="C44" s="53"/>
      <c r="D44" s="35">
        <v>77751.24</v>
      </c>
      <c r="E44" s="35">
        <v>156741.04</v>
      </c>
      <c r="F44" s="35">
        <v>218219.46</v>
      </c>
      <c r="G44" s="35">
        <v>268221.13</v>
      </c>
      <c r="H44" s="36">
        <v>335877.24</v>
      </c>
      <c r="I44" s="13"/>
      <c r="J44" s="35">
        <v>389877.18</v>
      </c>
      <c r="K44" s="34"/>
    </row>
    <row r="45" ht="15.75" customHeight="1"/>
    <row r="46" ht="15.75" customHeight="1"/>
    <row r="47" ht="15.75" customHeight="1">
      <c r="A47" s="54" t="s">
        <v>766</v>
      </c>
      <c r="B47" s="55"/>
      <c r="C47" s="55"/>
      <c r="D47" s="55"/>
      <c r="E47" s="55"/>
      <c r="F47" s="55"/>
      <c r="G47" s="55"/>
      <c r="H47" s="55"/>
      <c r="I47" s="55"/>
      <c r="J47" s="55"/>
      <c r="K47" s="56">
        <f>'PLANILHA ORCAMENTARIA'!I2</f>
        <v>0</v>
      </c>
    </row>
    <row r="48" ht="15.75" customHeight="1">
      <c r="A48" s="24" t="s">
        <v>767</v>
      </c>
      <c r="B48" s="24" t="s">
        <v>768</v>
      </c>
      <c r="C48" s="24" t="s">
        <v>769</v>
      </c>
      <c r="D48" s="24" t="s">
        <v>770</v>
      </c>
      <c r="E48" s="24" t="s">
        <v>771</v>
      </c>
      <c r="F48" s="24" t="s">
        <v>772</v>
      </c>
      <c r="G48" s="24" t="s">
        <v>773</v>
      </c>
      <c r="H48" s="25" t="s">
        <v>774</v>
      </c>
      <c r="I48" s="13"/>
      <c r="J48" s="24" t="s">
        <v>775</v>
      </c>
      <c r="K48" s="26" t="s">
        <v>776</v>
      </c>
    </row>
    <row r="49" ht="15.75" customHeight="1">
      <c r="A49" s="27" t="s">
        <v>777</v>
      </c>
      <c r="B49" s="28" t="s">
        <v>778</v>
      </c>
      <c r="C49" s="29">
        <f>C3-(C3*$K$47)</f>
        <v>27623.86</v>
      </c>
      <c r="D49" s="30">
        <v>0.2</v>
      </c>
      <c r="E49" s="30">
        <v>0.2</v>
      </c>
      <c r="F49" s="30">
        <v>0.2</v>
      </c>
      <c r="G49" s="30">
        <v>0.2</v>
      </c>
      <c r="H49" s="31">
        <v>0.1</v>
      </c>
      <c r="I49" s="32"/>
      <c r="J49" s="30">
        <v>0.1</v>
      </c>
      <c r="K49" s="33">
        <v>1.0</v>
      </c>
    </row>
    <row r="50" ht="15.75" customHeight="1">
      <c r="A50" s="34"/>
      <c r="B50" s="34"/>
      <c r="C50" s="34"/>
      <c r="D50" s="35">
        <f t="shared" ref="D50:H50" si="1">D4-(D4*$K$47)</f>
        <v>5524.77</v>
      </c>
      <c r="E50" s="35">
        <f t="shared" si="1"/>
        <v>5524.77</v>
      </c>
      <c r="F50" s="35">
        <f t="shared" si="1"/>
        <v>5524.77</v>
      </c>
      <c r="G50" s="35">
        <f t="shared" si="1"/>
        <v>5524.77</v>
      </c>
      <c r="H50" s="36">
        <f t="shared" si="1"/>
        <v>2762.39</v>
      </c>
      <c r="I50" s="13"/>
      <c r="J50" s="35">
        <f>J4-(J4*$K$47)</f>
        <v>2762.39</v>
      </c>
      <c r="K50" s="37">
        <f>SUM(D50:J50)</f>
        <v>27623.86</v>
      </c>
    </row>
    <row r="51" ht="15.75" customHeight="1">
      <c r="A51" s="27" t="s">
        <v>779</v>
      </c>
      <c r="B51" s="28" t="s">
        <v>780</v>
      </c>
      <c r="C51" s="29">
        <f>C5-(C5*$K$47)</f>
        <v>15543.95</v>
      </c>
      <c r="D51" s="38"/>
      <c r="E51" s="38"/>
      <c r="F51" s="38"/>
      <c r="G51" s="30">
        <v>0.5</v>
      </c>
      <c r="H51" s="31">
        <v>0.5</v>
      </c>
      <c r="I51" s="32"/>
      <c r="J51" s="38"/>
      <c r="K51" s="33">
        <v>1.0</v>
      </c>
    </row>
    <row r="52" ht="15.75" customHeight="1">
      <c r="A52" s="34"/>
      <c r="B52" s="34"/>
      <c r="C52" s="34"/>
      <c r="D52" s="39"/>
      <c r="E52" s="39"/>
      <c r="F52" s="39"/>
      <c r="G52" s="35">
        <f t="shared" ref="G52:H52" si="2">G6-(G6*$K$47)</f>
        <v>7771.98</v>
      </c>
      <c r="H52" s="36">
        <f t="shared" si="2"/>
        <v>7771.97</v>
      </c>
      <c r="I52" s="13"/>
      <c r="J52" s="39"/>
      <c r="K52" s="37">
        <f>SUM(D52:J52)</f>
        <v>15543.95</v>
      </c>
    </row>
    <row r="53" ht="15.75" customHeight="1">
      <c r="A53" s="27" t="s">
        <v>781</v>
      </c>
      <c r="B53" s="28" t="s">
        <v>782</v>
      </c>
      <c r="C53" s="29">
        <f>C7-(C7*$K$47)</f>
        <v>11165.35</v>
      </c>
      <c r="D53" s="38"/>
      <c r="E53" s="38"/>
      <c r="F53" s="38"/>
      <c r="G53" s="30">
        <v>0.25</v>
      </c>
      <c r="H53" s="31">
        <v>0.75</v>
      </c>
      <c r="I53" s="32"/>
      <c r="J53" s="38"/>
      <c r="K53" s="33">
        <v>1.0</v>
      </c>
    </row>
    <row r="54" ht="15.75" customHeight="1">
      <c r="A54" s="34"/>
      <c r="B54" s="34"/>
      <c r="C54" s="34"/>
      <c r="D54" s="39"/>
      <c r="E54" s="39"/>
      <c r="F54" s="39"/>
      <c r="G54" s="57">
        <f t="shared" ref="G54:H54" si="3">G8-(G8*$K$47)</f>
        <v>2791.34</v>
      </c>
      <c r="H54" s="58">
        <f t="shared" si="3"/>
        <v>8374.01</v>
      </c>
      <c r="I54" s="13"/>
      <c r="J54" s="39"/>
      <c r="K54" s="37">
        <f>SUM(D54:J54)</f>
        <v>11165.35</v>
      </c>
    </row>
    <row r="55" ht="15.75" customHeight="1">
      <c r="A55" s="27" t="s">
        <v>783</v>
      </c>
      <c r="B55" s="28" t="s">
        <v>784</v>
      </c>
      <c r="C55" s="29">
        <f>C9-(C9*$K$47)</f>
        <v>21534.59</v>
      </c>
      <c r="D55" s="38"/>
      <c r="E55" s="38"/>
      <c r="F55" s="38"/>
      <c r="G55" s="30">
        <v>0.1</v>
      </c>
      <c r="H55" s="31">
        <v>0.8</v>
      </c>
      <c r="I55" s="32"/>
      <c r="J55" s="30">
        <v>0.1</v>
      </c>
      <c r="K55" s="33">
        <v>1.0</v>
      </c>
    </row>
    <row r="56" ht="15.75" customHeight="1">
      <c r="A56" s="34"/>
      <c r="B56" s="34"/>
      <c r="C56" s="34"/>
      <c r="D56" s="39"/>
      <c r="E56" s="39"/>
      <c r="F56" s="39"/>
      <c r="G56" s="35">
        <f t="shared" ref="G56:H56" si="4">G10-(G10*$K$47)</f>
        <v>2153.46</v>
      </c>
      <c r="H56" s="36">
        <f t="shared" si="4"/>
        <v>17227.67</v>
      </c>
      <c r="I56" s="13"/>
      <c r="J56" s="35">
        <f>J10-(J10*$K$47)</f>
        <v>2153.46</v>
      </c>
      <c r="K56" s="37">
        <f>SUM(D56:J56)</f>
        <v>21534.59</v>
      </c>
    </row>
    <row r="57" ht="15.75" customHeight="1">
      <c r="A57" s="27" t="s">
        <v>785</v>
      </c>
      <c r="B57" s="28" t="s">
        <v>786</v>
      </c>
      <c r="C57" s="29">
        <f>C11-(C11*$K$47)</f>
        <v>11908.13</v>
      </c>
      <c r="D57" s="38"/>
      <c r="E57" s="38"/>
      <c r="F57" s="38"/>
      <c r="G57" s="38"/>
      <c r="H57" s="31">
        <v>0.25</v>
      </c>
      <c r="I57" s="32"/>
      <c r="J57" s="30">
        <v>0.75</v>
      </c>
      <c r="K57" s="33">
        <v>1.0</v>
      </c>
    </row>
    <row r="58" ht="15.75" customHeight="1">
      <c r="A58" s="34"/>
      <c r="B58" s="34"/>
      <c r="C58" s="34"/>
      <c r="D58" s="39"/>
      <c r="E58" s="39"/>
      <c r="F58" s="39"/>
      <c r="G58" s="39"/>
      <c r="H58" s="36">
        <f>H12-(H12*$K$47)</f>
        <v>2977.03</v>
      </c>
      <c r="I58" s="13"/>
      <c r="J58" s="35">
        <f>J12-(J12*$K$47)</f>
        <v>8931.1</v>
      </c>
      <c r="K58" s="59">
        <f>SUM(D58:J58)</f>
        <v>11908.13</v>
      </c>
    </row>
    <row r="59" ht="15.75" customHeight="1">
      <c r="A59" s="27" t="s">
        <v>787</v>
      </c>
      <c r="B59" s="28" t="s">
        <v>788</v>
      </c>
      <c r="C59" s="29">
        <f>C13-(C13*$K$47)</f>
        <v>10646.28</v>
      </c>
      <c r="D59" s="38"/>
      <c r="E59" s="38"/>
      <c r="F59" s="38"/>
      <c r="G59" s="38"/>
      <c r="H59" s="31">
        <v>0.5</v>
      </c>
      <c r="I59" s="32"/>
      <c r="J59" s="30">
        <v>0.5</v>
      </c>
      <c r="K59" s="33">
        <v>1.0</v>
      </c>
    </row>
    <row r="60" ht="15.75" customHeight="1">
      <c r="A60" s="34"/>
      <c r="B60" s="34"/>
      <c r="C60" s="34"/>
      <c r="D60" s="39"/>
      <c r="E60" s="39"/>
      <c r="F60" s="39"/>
      <c r="G60" s="39"/>
      <c r="H60" s="36">
        <f>H14-(H14*$K$47)</f>
        <v>5323.14</v>
      </c>
      <c r="I60" s="13"/>
      <c r="J60" s="57">
        <f>J14-(J14*$K$47)</f>
        <v>5323.14</v>
      </c>
      <c r="K60" s="37">
        <f>SUM(D60:J60)</f>
        <v>10646.28</v>
      </c>
    </row>
    <row r="61" ht="15.75" customHeight="1">
      <c r="A61" s="27" t="s">
        <v>789</v>
      </c>
      <c r="B61" s="28" t="s">
        <v>790</v>
      </c>
      <c r="C61" s="29">
        <f>C15-(C15*$K$47)</f>
        <v>58049.75</v>
      </c>
      <c r="D61" s="38"/>
      <c r="E61" s="38"/>
      <c r="F61" s="38"/>
      <c r="G61" s="38"/>
      <c r="H61" s="31">
        <v>0.4</v>
      </c>
      <c r="I61" s="32"/>
      <c r="J61" s="30">
        <v>0.6</v>
      </c>
      <c r="K61" s="33">
        <v>1.0</v>
      </c>
    </row>
    <row r="62" ht="15.75" customHeight="1">
      <c r="A62" s="34"/>
      <c r="B62" s="34"/>
      <c r="C62" s="34"/>
      <c r="D62" s="39"/>
      <c r="E62" s="39"/>
      <c r="F62" s="39"/>
      <c r="G62" s="39"/>
      <c r="H62" s="36">
        <f>H16-(H16*$K$47)</f>
        <v>23219.9</v>
      </c>
      <c r="I62" s="13"/>
      <c r="J62" s="35">
        <f>J16-(J16*$K$47)</f>
        <v>34829.85</v>
      </c>
      <c r="K62" s="37">
        <f>SUM(D62:J62)</f>
        <v>58049.75</v>
      </c>
    </row>
    <row r="63" ht="15.75" customHeight="1">
      <c r="A63" s="27" t="s">
        <v>791</v>
      </c>
      <c r="B63" s="28" t="s">
        <v>792</v>
      </c>
      <c r="C63" s="29">
        <f>C17-(C17*$K$47)</f>
        <v>18167.83</v>
      </c>
      <c r="D63" s="30">
        <v>1.0</v>
      </c>
      <c r="E63" s="38"/>
      <c r="F63" s="38"/>
      <c r="G63" s="38"/>
      <c r="H63" s="40"/>
      <c r="I63" s="41"/>
      <c r="J63" s="38"/>
      <c r="K63" s="33">
        <v>1.0</v>
      </c>
    </row>
    <row r="64" ht="15.75" customHeight="1">
      <c r="A64" s="34"/>
      <c r="B64" s="34"/>
      <c r="C64" s="34"/>
      <c r="D64" s="35">
        <f>D18-(D18*$K$47)</f>
        <v>18167.83</v>
      </c>
      <c r="E64" s="39"/>
      <c r="F64" s="39"/>
      <c r="G64" s="39"/>
      <c r="H64" s="42"/>
      <c r="I64" s="43"/>
      <c r="J64" s="39"/>
      <c r="K64" s="37">
        <f>SUM(D64:J64)</f>
        <v>18167.83</v>
      </c>
    </row>
    <row r="65" ht="15.75" customHeight="1">
      <c r="A65" s="27" t="s">
        <v>793</v>
      </c>
      <c r="B65" s="28" t="s">
        <v>794</v>
      </c>
      <c r="C65" s="29">
        <f>C19-(C19*$K$47)</f>
        <v>42873.8</v>
      </c>
      <c r="D65" s="30">
        <v>1.0</v>
      </c>
      <c r="E65" s="38"/>
      <c r="F65" s="38"/>
      <c r="G65" s="38"/>
      <c r="H65" s="40"/>
      <c r="I65" s="41"/>
      <c r="J65" s="38"/>
      <c r="K65" s="33">
        <v>1.0</v>
      </c>
    </row>
    <row r="66" ht="15.75" customHeight="1">
      <c r="A66" s="34"/>
      <c r="B66" s="34"/>
      <c r="C66" s="34"/>
      <c r="D66" s="35">
        <f>D20-(D20*$K$47)</f>
        <v>42873.8</v>
      </c>
      <c r="E66" s="39"/>
      <c r="F66" s="39"/>
      <c r="G66" s="39"/>
      <c r="H66" s="42"/>
      <c r="I66" s="43"/>
      <c r="J66" s="39"/>
      <c r="K66" s="37">
        <f>SUM(D66:J66)</f>
        <v>42873.8</v>
      </c>
    </row>
    <row r="67" ht="15.75" customHeight="1">
      <c r="A67" s="27" t="s">
        <v>795</v>
      </c>
      <c r="B67" s="28" t="s">
        <v>796</v>
      </c>
      <c r="C67" s="29">
        <f>C21-(C21*$K$47)</f>
        <v>14607.2</v>
      </c>
      <c r="D67" s="38"/>
      <c r="E67" s="30">
        <v>1.0</v>
      </c>
      <c r="F67" s="38"/>
      <c r="G67" s="38"/>
      <c r="H67" s="40"/>
      <c r="I67" s="41"/>
      <c r="J67" s="38"/>
      <c r="K67" s="33">
        <v>1.0</v>
      </c>
    </row>
    <row r="68" ht="15.75" customHeight="1">
      <c r="A68" s="34"/>
      <c r="B68" s="34"/>
      <c r="C68" s="34"/>
      <c r="D68" s="39"/>
      <c r="E68" s="35">
        <f>E22-(E22*$K$47)</f>
        <v>14607.2</v>
      </c>
      <c r="F68" s="39"/>
      <c r="G68" s="39"/>
      <c r="H68" s="42"/>
      <c r="I68" s="43"/>
      <c r="J68" s="39"/>
      <c r="K68" s="37">
        <f>SUM(D68:J68)</f>
        <v>14607.2</v>
      </c>
    </row>
    <row r="69" ht="15.75" customHeight="1">
      <c r="A69" s="27" t="s">
        <v>797</v>
      </c>
      <c r="B69" s="28" t="s">
        <v>798</v>
      </c>
      <c r="C69" s="29">
        <f>C23-(C23*$K$47)</f>
        <v>11613.06</v>
      </c>
      <c r="D69" s="38"/>
      <c r="E69" s="30">
        <v>1.0</v>
      </c>
      <c r="F69" s="38"/>
      <c r="G69" s="38"/>
      <c r="H69" s="40"/>
      <c r="I69" s="41"/>
      <c r="J69" s="38"/>
      <c r="K69" s="33">
        <v>1.0</v>
      </c>
    </row>
    <row r="70" ht="15.75" customHeight="1">
      <c r="A70" s="34"/>
      <c r="B70" s="34"/>
      <c r="C70" s="34"/>
      <c r="D70" s="39"/>
      <c r="E70" s="35">
        <f>E24-(E24*$K$47)</f>
        <v>11613.06</v>
      </c>
      <c r="F70" s="39"/>
      <c r="G70" s="39"/>
      <c r="H70" s="42"/>
      <c r="I70" s="43"/>
      <c r="J70" s="39"/>
      <c r="K70" s="37">
        <f>SUM(D70:J70)</f>
        <v>11613.06</v>
      </c>
    </row>
    <row r="71" ht="15.75" customHeight="1">
      <c r="A71" s="27" t="s">
        <v>799</v>
      </c>
      <c r="B71" s="28" t="s">
        <v>800</v>
      </c>
      <c r="C71" s="29">
        <f>C25-(C25*$K$47)</f>
        <v>26561.55</v>
      </c>
      <c r="D71" s="38"/>
      <c r="E71" s="30">
        <v>1.0</v>
      </c>
      <c r="F71" s="38"/>
      <c r="G71" s="38"/>
      <c r="H71" s="40"/>
      <c r="I71" s="41"/>
      <c r="J71" s="38"/>
      <c r="K71" s="33">
        <v>1.0</v>
      </c>
    </row>
    <row r="72" ht="15.75" customHeight="1">
      <c r="A72" s="34"/>
      <c r="B72" s="34"/>
      <c r="C72" s="34"/>
      <c r="D72" s="39"/>
      <c r="E72" s="35">
        <f>E26-(E26*$K$47)</f>
        <v>26561.55</v>
      </c>
      <c r="F72" s="39"/>
      <c r="G72" s="39"/>
      <c r="H72" s="42"/>
      <c r="I72" s="43"/>
      <c r="J72" s="39"/>
      <c r="K72" s="37">
        <f>SUM(D72:J72)</f>
        <v>26561.55</v>
      </c>
    </row>
    <row r="73" ht="15.75" customHeight="1">
      <c r="A73" s="27" t="s">
        <v>801</v>
      </c>
      <c r="B73" s="28" t="s">
        <v>802</v>
      </c>
      <c r="C73" s="29">
        <f>C27-(C27*$K$47)</f>
        <v>2157.07</v>
      </c>
      <c r="D73" s="38"/>
      <c r="E73" s="38"/>
      <c r="F73" s="30">
        <v>1.0</v>
      </c>
      <c r="G73" s="38"/>
      <c r="H73" s="40"/>
      <c r="I73" s="41"/>
      <c r="J73" s="38"/>
      <c r="K73" s="33">
        <v>1.0</v>
      </c>
    </row>
    <row r="74" ht="15.75" customHeight="1">
      <c r="A74" s="34"/>
      <c r="B74" s="34"/>
      <c r="C74" s="34"/>
      <c r="D74" s="39"/>
      <c r="E74" s="39"/>
      <c r="F74" s="35">
        <f>F28-(F28*$K$47)</f>
        <v>2157.07</v>
      </c>
      <c r="G74" s="39"/>
      <c r="H74" s="42"/>
      <c r="I74" s="43"/>
      <c r="J74" s="39"/>
      <c r="K74" s="37">
        <f>SUM(D74:J74)</f>
        <v>2157.07</v>
      </c>
    </row>
    <row r="75" ht="15.75" customHeight="1">
      <c r="A75" s="27" t="s">
        <v>803</v>
      </c>
      <c r="B75" s="28" t="s">
        <v>804</v>
      </c>
      <c r="C75" s="29">
        <f>C29-(C29*$K$47)</f>
        <v>1651.04</v>
      </c>
      <c r="D75" s="30">
        <v>1.0</v>
      </c>
      <c r="E75" s="38"/>
      <c r="F75" s="38"/>
      <c r="G75" s="38"/>
      <c r="H75" s="40"/>
      <c r="I75" s="41"/>
      <c r="J75" s="38"/>
      <c r="K75" s="33">
        <v>1.0</v>
      </c>
    </row>
    <row r="76" ht="15.75" customHeight="1">
      <c r="A76" s="34"/>
      <c r="B76" s="34"/>
      <c r="C76" s="34"/>
      <c r="D76" s="57">
        <f>D30-(D30*$K$47)</f>
        <v>1651.04</v>
      </c>
      <c r="E76" s="39"/>
      <c r="F76" s="39"/>
      <c r="G76" s="39"/>
      <c r="H76" s="42"/>
      <c r="I76" s="43"/>
      <c r="J76" s="39"/>
      <c r="K76" s="37">
        <f>SUM(D76:J76)</f>
        <v>1651.04</v>
      </c>
    </row>
    <row r="77" ht="15.75" customHeight="1">
      <c r="A77" s="27" t="s">
        <v>805</v>
      </c>
      <c r="B77" s="28" t="s">
        <v>806</v>
      </c>
      <c r="C77" s="29">
        <f>C31-(C31*$K$47)</f>
        <v>15425.81</v>
      </c>
      <c r="D77" s="38"/>
      <c r="E77" s="30">
        <v>0.5</v>
      </c>
      <c r="F77" s="30">
        <v>0.5</v>
      </c>
      <c r="G77" s="38"/>
      <c r="H77" s="40"/>
      <c r="I77" s="41"/>
      <c r="J77" s="38"/>
      <c r="K77" s="33">
        <v>1.0</v>
      </c>
    </row>
    <row r="78" ht="15.75" customHeight="1">
      <c r="A78" s="34"/>
      <c r="B78" s="34"/>
      <c r="C78" s="34"/>
      <c r="D78" s="39"/>
      <c r="E78" s="57">
        <f t="shared" ref="E78:F78" si="5">E32-(E32*$K$47)</f>
        <v>7712.91</v>
      </c>
      <c r="F78" s="57">
        <f t="shared" si="5"/>
        <v>7712.9</v>
      </c>
      <c r="G78" s="39"/>
      <c r="H78" s="42"/>
      <c r="I78" s="43"/>
      <c r="J78" s="39"/>
      <c r="K78" s="37">
        <f>SUM(D78:J78)</f>
        <v>15425.81</v>
      </c>
    </row>
    <row r="79" ht="15.75" customHeight="1">
      <c r="A79" s="27" t="s">
        <v>807</v>
      </c>
      <c r="B79" s="28" t="s">
        <v>808</v>
      </c>
      <c r="C79" s="29">
        <f>C33-(C33*$K$47)</f>
        <v>9533.8</v>
      </c>
      <c r="D79" s="30">
        <v>1.0</v>
      </c>
      <c r="E79" s="38"/>
      <c r="F79" s="38"/>
      <c r="G79" s="38"/>
      <c r="H79" s="40"/>
      <c r="I79" s="41"/>
      <c r="J79" s="38"/>
      <c r="K79" s="33">
        <v>1.0</v>
      </c>
    </row>
    <row r="80" ht="15.75" customHeight="1">
      <c r="A80" s="34"/>
      <c r="B80" s="34"/>
      <c r="C80" s="34"/>
      <c r="D80" s="57">
        <f>D34-(D34*$K$47)</f>
        <v>9533.8</v>
      </c>
      <c r="E80" s="39"/>
      <c r="F80" s="39"/>
      <c r="G80" s="39"/>
      <c r="H80" s="42"/>
      <c r="I80" s="43"/>
      <c r="J80" s="39"/>
      <c r="K80" s="37">
        <f>SUM(D80:J80)</f>
        <v>9533.8</v>
      </c>
    </row>
    <row r="81" ht="15.75" customHeight="1">
      <c r="A81" s="27" t="s">
        <v>809</v>
      </c>
      <c r="B81" s="28" t="s">
        <v>810</v>
      </c>
      <c r="C81" s="29">
        <f>C35-(C35*$K$47)</f>
        <v>11879.47</v>
      </c>
      <c r="D81" s="38"/>
      <c r="E81" s="30">
        <v>0.5</v>
      </c>
      <c r="F81" s="30">
        <v>0.5</v>
      </c>
      <c r="G81" s="38"/>
      <c r="H81" s="40"/>
      <c r="I81" s="41"/>
      <c r="J81" s="38"/>
      <c r="K81" s="33">
        <v>1.0</v>
      </c>
    </row>
    <row r="82" ht="15.75" customHeight="1">
      <c r="A82" s="34"/>
      <c r="B82" s="34"/>
      <c r="C82" s="34"/>
      <c r="D82" s="39"/>
      <c r="E82" s="57">
        <f t="shared" ref="E82:F82" si="6">E36-(E36*$K$47)</f>
        <v>5939.74</v>
      </c>
      <c r="F82" s="57">
        <f t="shared" si="6"/>
        <v>5939.73</v>
      </c>
      <c r="G82" s="39"/>
      <c r="H82" s="42"/>
      <c r="I82" s="43"/>
      <c r="J82" s="39"/>
      <c r="K82" s="37">
        <f>SUM(D82:J82)</f>
        <v>11879.47</v>
      </c>
    </row>
    <row r="83" ht="15.75" customHeight="1">
      <c r="A83" s="27" t="s">
        <v>811</v>
      </c>
      <c r="B83" s="28" t="s">
        <v>812</v>
      </c>
      <c r="C83" s="29">
        <f>C37-(C37*$K$47)</f>
        <v>70305.72</v>
      </c>
      <c r="D83" s="38"/>
      <c r="E83" s="30">
        <v>0.1</v>
      </c>
      <c r="F83" s="30">
        <v>0.5</v>
      </c>
      <c r="G83" s="30">
        <v>0.4</v>
      </c>
      <c r="H83" s="40"/>
      <c r="I83" s="41"/>
      <c r="J83" s="38"/>
      <c r="K83" s="33">
        <v>1.0</v>
      </c>
    </row>
    <row r="84" ht="15.75" customHeight="1">
      <c r="A84" s="34"/>
      <c r="B84" s="34"/>
      <c r="C84" s="34"/>
      <c r="D84" s="39"/>
      <c r="E84" s="57">
        <f t="shared" ref="E84:G84" si="7">E38-(E38*$K$47)</f>
        <v>7030.57</v>
      </c>
      <c r="F84" s="57">
        <f t="shared" si="7"/>
        <v>35152.86</v>
      </c>
      <c r="G84" s="57">
        <f t="shared" si="7"/>
        <v>28122.29</v>
      </c>
      <c r="H84" s="42"/>
      <c r="I84" s="43"/>
      <c r="J84" s="39"/>
      <c r="K84" s="37">
        <f>SUM(D84:J84)</f>
        <v>70305.72</v>
      </c>
    </row>
    <row r="85" ht="15.75" customHeight="1">
      <c r="A85" s="27" t="s">
        <v>813</v>
      </c>
      <c r="B85" s="28" t="s">
        <v>814</v>
      </c>
      <c r="C85" s="29">
        <f>C39-(C39*$K$47)</f>
        <v>7275.67</v>
      </c>
      <c r="D85" s="38"/>
      <c r="E85" s="38"/>
      <c r="F85" s="30">
        <v>0.5</v>
      </c>
      <c r="G85" s="30">
        <v>0.5</v>
      </c>
      <c r="H85" s="40"/>
      <c r="I85" s="41"/>
      <c r="J85" s="38"/>
      <c r="K85" s="33">
        <v>1.0</v>
      </c>
    </row>
    <row r="86" ht="15.75" customHeight="1">
      <c r="A86" s="34"/>
      <c r="B86" s="34"/>
      <c r="C86" s="34"/>
      <c r="D86" s="39"/>
      <c r="E86" s="39"/>
      <c r="F86" s="57">
        <f t="shared" ref="F86:G86" si="8">F40-(F40*$K$47)</f>
        <v>3637.84</v>
      </c>
      <c r="G86" s="57">
        <f t="shared" si="8"/>
        <v>3637.83</v>
      </c>
      <c r="H86" s="42"/>
      <c r="I86" s="43"/>
      <c r="J86" s="39"/>
      <c r="K86" s="37">
        <f>SUM(D86:J86)</f>
        <v>7275.67</v>
      </c>
    </row>
    <row r="87" ht="15.75" customHeight="1">
      <c r="A87" s="27" t="s">
        <v>815</v>
      </c>
      <c r="B87" s="28" t="s">
        <v>816</v>
      </c>
      <c r="C87" s="29">
        <f>C41-(C41*$K$47)</f>
        <v>1353.25</v>
      </c>
      <c r="D87" s="38"/>
      <c r="E87" s="38"/>
      <c r="F87" s="30">
        <v>1.0</v>
      </c>
      <c r="G87" s="38"/>
      <c r="H87" s="40"/>
      <c r="I87" s="41"/>
      <c r="J87" s="38"/>
      <c r="K87" s="33">
        <v>1.0</v>
      </c>
    </row>
    <row r="88" ht="15.75" customHeight="1">
      <c r="A88" s="34"/>
      <c r="B88" s="34"/>
      <c r="C88" s="34"/>
      <c r="D88" s="39"/>
      <c r="E88" s="39"/>
      <c r="F88" s="57">
        <f>F42-(F42*$K$47)</f>
        <v>1353.25</v>
      </c>
      <c r="G88" s="39"/>
      <c r="H88" s="42"/>
      <c r="I88" s="43"/>
      <c r="J88" s="39"/>
      <c r="K88" s="37">
        <f>SUM(D88:J88)</f>
        <v>1353.25</v>
      </c>
    </row>
    <row r="89" ht="15.75" customHeight="1">
      <c r="A89" s="60"/>
      <c r="B89" s="61"/>
      <c r="C89" s="50">
        <f>C43-(C43*$K$47)</f>
        <v>389877.18</v>
      </c>
      <c r="D89" s="47">
        <f t="shared" ref="D89:H89" si="9">SUM(D50,D52,D54,D56,D58,D60,D62,D64,D66,D68,D70,D72,D74,D76,D78,D80,D82,D84,D86,D88)</f>
        <v>77751.24</v>
      </c>
      <c r="E89" s="47">
        <f t="shared" si="9"/>
        <v>78989.8</v>
      </c>
      <c r="F89" s="47">
        <f t="shared" si="9"/>
        <v>61478.42</v>
      </c>
      <c r="G89" s="47">
        <f t="shared" si="9"/>
        <v>50001.67</v>
      </c>
      <c r="H89" s="48">
        <f t="shared" si="9"/>
        <v>67656.11</v>
      </c>
      <c r="I89" s="49"/>
      <c r="J89" s="47">
        <f>SUM(J50,J52,J54,J56,J58,J60,J62,J64,J66,J68,J70,J72,J74,J76,J78,J80,J82,J84,J86,J88)</f>
        <v>53999.94</v>
      </c>
      <c r="K89" s="50">
        <f>SUM(K50,K52,K54,K56,K60,K62,K64,K58,K66,K68,K70,K72,K74,K76,K78,K80,K82,K84,K86,K88)</f>
        <v>389877.18</v>
      </c>
    </row>
    <row r="90" ht="15.75" customHeight="1">
      <c r="A90" s="62"/>
      <c r="B90" s="63"/>
      <c r="C90" s="34"/>
      <c r="D90" s="35">
        <f>D89</f>
        <v>77751.24</v>
      </c>
      <c r="E90" s="35">
        <f t="shared" ref="E90:H90" si="10">D90+E89</f>
        <v>156741.04</v>
      </c>
      <c r="F90" s="35">
        <f t="shared" si="10"/>
        <v>218219.46</v>
      </c>
      <c r="G90" s="35">
        <f t="shared" si="10"/>
        <v>268221.13</v>
      </c>
      <c r="H90" s="36">
        <f t="shared" si="10"/>
        <v>335877.24</v>
      </c>
      <c r="I90" s="13"/>
      <c r="J90" s="35">
        <f>J89+H90</f>
        <v>389877.18</v>
      </c>
      <c r="K90" s="34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60">
    <mergeCell ref="A1:H1"/>
    <mergeCell ref="H2:I2"/>
    <mergeCell ref="A3:A4"/>
    <mergeCell ref="B3:B4"/>
    <mergeCell ref="C3:C4"/>
    <mergeCell ref="H3:I3"/>
    <mergeCell ref="H4:I4"/>
    <mergeCell ref="B9:B10"/>
    <mergeCell ref="C9:C10"/>
    <mergeCell ref="A5:A6"/>
    <mergeCell ref="B5:B6"/>
    <mergeCell ref="C5:C6"/>
    <mergeCell ref="A7:A8"/>
    <mergeCell ref="B7:B8"/>
    <mergeCell ref="C7:C8"/>
    <mergeCell ref="A9:A10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  <mergeCell ref="H11:I11"/>
    <mergeCell ref="B15:B16"/>
    <mergeCell ref="C15:C16"/>
    <mergeCell ref="A11:A12"/>
    <mergeCell ref="B11:B12"/>
    <mergeCell ref="C11:C12"/>
    <mergeCell ref="A13:A14"/>
    <mergeCell ref="B13:B14"/>
    <mergeCell ref="C13:C14"/>
    <mergeCell ref="A15:A16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H43:I43"/>
    <mergeCell ref="K43:K44"/>
    <mergeCell ref="H44:I44"/>
    <mergeCell ref="A47:J47"/>
    <mergeCell ref="H48:I48"/>
    <mergeCell ref="H56:I56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B21:B22"/>
    <mergeCell ref="C21:C22"/>
    <mergeCell ref="A17:A18"/>
    <mergeCell ref="B17:B18"/>
    <mergeCell ref="C17:C18"/>
    <mergeCell ref="A19:A20"/>
    <mergeCell ref="B19:B20"/>
    <mergeCell ref="C19:C20"/>
    <mergeCell ref="A21:A22"/>
    <mergeCell ref="B27:B28"/>
    <mergeCell ref="C27:C28"/>
    <mergeCell ref="A23:A24"/>
    <mergeCell ref="B23:B24"/>
    <mergeCell ref="C23:C24"/>
    <mergeCell ref="A25:A26"/>
    <mergeCell ref="B25:B26"/>
    <mergeCell ref="C25:C26"/>
    <mergeCell ref="A27:A28"/>
    <mergeCell ref="B33:B34"/>
    <mergeCell ref="C33:C34"/>
    <mergeCell ref="A29:A30"/>
    <mergeCell ref="B29:B30"/>
    <mergeCell ref="C29:C30"/>
    <mergeCell ref="A31:A32"/>
    <mergeCell ref="B31:B32"/>
    <mergeCell ref="C31:C32"/>
    <mergeCell ref="A33:A34"/>
    <mergeCell ref="A41:A42"/>
    <mergeCell ref="B41:B42"/>
    <mergeCell ref="C41:C42"/>
    <mergeCell ref="C43:C44"/>
    <mergeCell ref="A49:A50"/>
    <mergeCell ref="B49:B50"/>
    <mergeCell ref="C49:C50"/>
    <mergeCell ref="B73:B74"/>
    <mergeCell ref="C73:C74"/>
    <mergeCell ref="A69:A70"/>
    <mergeCell ref="B69:B70"/>
    <mergeCell ref="C69:C70"/>
    <mergeCell ref="A71:A72"/>
    <mergeCell ref="B71:B72"/>
    <mergeCell ref="C71:C72"/>
    <mergeCell ref="A73:A74"/>
    <mergeCell ref="B79:B80"/>
    <mergeCell ref="C79:C80"/>
    <mergeCell ref="A75:A76"/>
    <mergeCell ref="B75:B76"/>
    <mergeCell ref="C75:C76"/>
    <mergeCell ref="A77:A78"/>
    <mergeCell ref="B77:B78"/>
    <mergeCell ref="C77:C78"/>
    <mergeCell ref="A79:A80"/>
    <mergeCell ref="B85:B86"/>
    <mergeCell ref="C85:C86"/>
    <mergeCell ref="H89:I89"/>
    <mergeCell ref="K89:K90"/>
    <mergeCell ref="H90:I90"/>
    <mergeCell ref="A81:A82"/>
    <mergeCell ref="B81:B82"/>
    <mergeCell ref="C81:C82"/>
    <mergeCell ref="A83:A84"/>
    <mergeCell ref="B83:B84"/>
    <mergeCell ref="C83:C84"/>
    <mergeCell ref="A85:A86"/>
    <mergeCell ref="B55:B56"/>
    <mergeCell ref="C55:C56"/>
    <mergeCell ref="A51:A52"/>
    <mergeCell ref="B51:B52"/>
    <mergeCell ref="C51:C52"/>
    <mergeCell ref="A53:A54"/>
    <mergeCell ref="B53:B54"/>
    <mergeCell ref="C53:C54"/>
    <mergeCell ref="A55:A56"/>
    <mergeCell ref="B61:B62"/>
    <mergeCell ref="C61:C62"/>
    <mergeCell ref="A57:A58"/>
    <mergeCell ref="B57:B58"/>
    <mergeCell ref="C57:C58"/>
    <mergeCell ref="A59:A60"/>
    <mergeCell ref="B59:B60"/>
    <mergeCell ref="C59:C60"/>
    <mergeCell ref="A61:A62"/>
    <mergeCell ref="B67:B68"/>
    <mergeCell ref="C67:C68"/>
    <mergeCell ref="A63:A64"/>
    <mergeCell ref="B63:B64"/>
    <mergeCell ref="C63:C64"/>
    <mergeCell ref="A65:A66"/>
    <mergeCell ref="B65:B66"/>
    <mergeCell ref="C65:C66"/>
    <mergeCell ref="A67:A68"/>
    <mergeCell ref="A87:A88"/>
    <mergeCell ref="B87:B88"/>
    <mergeCell ref="C87:C88"/>
    <mergeCell ref="C89:C90"/>
  </mergeCells>
  <printOptions/>
  <pageMargins bottom="0.5" footer="0.0" header="0.0" left="0.5" right="0.5" top="0.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